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主計室\奇芳\"/>
    </mc:Choice>
  </mc:AlternateContent>
  <bookViews>
    <workbookView xWindow="0" yWindow="0" windowWidth="28800" windowHeight="12060" tabRatio="482"/>
  </bookViews>
  <sheets>
    <sheet name="中央各機關補助款執行情形表" sheetId="45" r:id="rId1"/>
  </sheets>
  <definedNames>
    <definedName name="_xlnm.Print_Area" localSheetId="0">中央各機關補助款執行情形表!$A$1:$M$46</definedName>
    <definedName name="_xlnm.Print_Titles" localSheetId="0">中央各機關補助款執行情形表!$5:$6</definedName>
    <definedName name="說明">#REF!</definedName>
  </definedNames>
  <calcPr calcId="152511" fullCalcOnLoad="1"/>
</workbook>
</file>

<file path=xl/calcChain.xml><?xml version="1.0" encoding="utf-8"?>
<calcChain xmlns="http://schemas.openxmlformats.org/spreadsheetml/2006/main">
  <c r="H8" i="45" l="1"/>
  <c r="I8" i="45"/>
  <c r="H9" i="45"/>
  <c r="I9" i="45" s="1"/>
  <c r="H10" i="45"/>
  <c r="I10" i="45"/>
  <c r="H11" i="45"/>
  <c r="I11" i="45" s="1"/>
  <c r="H12" i="45"/>
  <c r="I12" i="45"/>
  <c r="H13" i="45"/>
  <c r="I13" i="45" s="1"/>
  <c r="H14" i="45"/>
  <c r="I14" i="45"/>
  <c r="H15" i="45"/>
  <c r="I15" i="45" s="1"/>
  <c r="H16" i="45"/>
  <c r="I16" i="45"/>
  <c r="H17" i="45"/>
  <c r="I17" i="45" s="1"/>
  <c r="H18" i="45"/>
  <c r="I18" i="45"/>
  <c r="H19" i="45"/>
  <c r="I19" i="45" s="1"/>
  <c r="H20" i="45"/>
  <c r="I20" i="45"/>
  <c r="H21" i="45"/>
  <c r="I21" i="45" s="1"/>
  <c r="H22" i="45"/>
  <c r="I22" i="45"/>
  <c r="H23" i="45"/>
  <c r="I23" i="45" s="1"/>
  <c r="H24" i="45"/>
  <c r="I24" i="45"/>
  <c r="H25" i="45"/>
  <c r="I25" i="45" s="1"/>
  <c r="H26" i="45"/>
  <c r="I26" i="45"/>
  <c r="H27" i="45"/>
  <c r="I27" i="45" s="1"/>
  <c r="H28" i="45"/>
  <c r="I28" i="45"/>
  <c r="H29" i="45"/>
  <c r="I29" i="45" s="1"/>
  <c r="H30" i="45"/>
  <c r="I30" i="45"/>
  <c r="H31" i="45"/>
  <c r="I31" i="45" s="1"/>
  <c r="H32" i="45"/>
  <c r="I32" i="45"/>
  <c r="H33" i="45"/>
  <c r="I33" i="45" s="1"/>
  <c r="H34" i="45"/>
  <c r="I34" i="45"/>
  <c r="H35" i="45"/>
  <c r="I35" i="45" s="1"/>
  <c r="H36" i="45"/>
  <c r="I36" i="45"/>
  <c r="H37" i="45"/>
  <c r="I37" i="45" s="1"/>
  <c r="H38" i="45"/>
  <c r="I38" i="45"/>
  <c r="H39" i="45"/>
  <c r="I39" i="45" s="1"/>
  <c r="H40" i="45"/>
  <c r="I40" i="45"/>
  <c r="H41" i="45"/>
  <c r="I41" i="45" s="1"/>
  <c r="H42" i="45"/>
  <c r="I42" i="45"/>
  <c r="H43" i="45"/>
  <c r="I43" i="45" s="1"/>
  <c r="H44" i="45"/>
  <c r="I44" i="45"/>
  <c r="H45" i="45"/>
  <c r="I45" i="45" s="1"/>
  <c r="H46" i="45"/>
  <c r="I46" i="45"/>
  <c r="D8" i="45"/>
  <c r="D9" i="45"/>
  <c r="D10" i="45"/>
  <c r="D11" i="45"/>
  <c r="D12" i="45"/>
  <c r="D13" i="45"/>
  <c r="D14" i="45"/>
  <c r="D15" i="45"/>
  <c r="D16" i="45"/>
  <c r="D17" i="45"/>
  <c r="D18" i="45"/>
  <c r="D19" i="45"/>
  <c r="D20" i="45"/>
  <c r="D21" i="45"/>
  <c r="D22" i="45"/>
  <c r="D23" i="45"/>
  <c r="D24" i="45"/>
  <c r="D25" i="45"/>
  <c r="D26" i="45"/>
  <c r="D27" i="45"/>
  <c r="D28" i="45"/>
  <c r="D29" i="45"/>
  <c r="D30" i="45"/>
  <c r="D31" i="45"/>
  <c r="D32" i="45"/>
  <c r="D33" i="45"/>
  <c r="D34" i="45"/>
  <c r="D35" i="45"/>
  <c r="D36" i="45"/>
  <c r="D37" i="45"/>
  <c r="D38" i="45"/>
  <c r="D39" i="45"/>
  <c r="D40" i="45"/>
  <c r="D41" i="45"/>
  <c r="D42" i="45"/>
  <c r="D43" i="45"/>
  <c r="D44" i="45"/>
  <c r="D45" i="45"/>
  <c r="D46" i="45"/>
  <c r="K8" i="45"/>
  <c r="M8" i="45" s="1"/>
  <c r="L8" i="45"/>
  <c r="K9" i="45"/>
  <c r="M9" i="45" s="1"/>
  <c r="L9" i="45"/>
  <c r="K10" i="45"/>
  <c r="L10" i="45"/>
  <c r="M10" i="45"/>
  <c r="K11" i="45"/>
  <c r="L11" i="45"/>
  <c r="M11" i="45"/>
  <c r="K12" i="45"/>
  <c r="M12" i="45" s="1"/>
  <c r="L12" i="45"/>
  <c r="K13" i="45"/>
  <c r="M13" i="45" s="1"/>
  <c r="L13" i="45"/>
  <c r="K14" i="45"/>
  <c r="L14" i="45"/>
  <c r="M14" i="45"/>
  <c r="K15" i="45"/>
  <c r="L15" i="45"/>
  <c r="M15" i="45"/>
  <c r="K16" i="45"/>
  <c r="M16" i="45" s="1"/>
  <c r="L16" i="45"/>
  <c r="K17" i="45"/>
  <c r="M17" i="45" s="1"/>
  <c r="L17" i="45"/>
  <c r="K18" i="45"/>
  <c r="L18" i="45"/>
  <c r="M18" i="45"/>
  <c r="K19" i="45"/>
  <c r="L19" i="45"/>
  <c r="M19" i="45"/>
  <c r="K20" i="45"/>
  <c r="M20" i="45" s="1"/>
  <c r="L20" i="45"/>
  <c r="K21" i="45"/>
  <c r="M21" i="45" s="1"/>
  <c r="L21" i="45"/>
  <c r="K22" i="45"/>
  <c r="L22" i="45"/>
  <c r="M22" i="45"/>
  <c r="K23" i="45"/>
  <c r="L23" i="45"/>
  <c r="M23" i="45"/>
  <c r="K24" i="45"/>
  <c r="M24" i="45" s="1"/>
  <c r="L24" i="45"/>
  <c r="K25" i="45"/>
  <c r="M25" i="45" s="1"/>
  <c r="L25" i="45"/>
  <c r="K26" i="45"/>
  <c r="L26" i="45"/>
  <c r="M26" i="45"/>
  <c r="K27" i="45"/>
  <c r="L27" i="45"/>
  <c r="M27" i="45"/>
  <c r="K28" i="45"/>
  <c r="M28" i="45" s="1"/>
  <c r="L28" i="45"/>
  <c r="K29" i="45"/>
  <c r="M29" i="45" s="1"/>
  <c r="L29" i="45"/>
  <c r="K30" i="45"/>
  <c r="L30" i="45"/>
  <c r="M30" i="45"/>
  <c r="K31" i="45"/>
  <c r="L31" i="45"/>
  <c r="M31" i="45"/>
  <c r="K32" i="45"/>
  <c r="M32" i="45" s="1"/>
  <c r="L32" i="45"/>
  <c r="K33" i="45"/>
  <c r="M33" i="45" s="1"/>
  <c r="L33" i="45"/>
  <c r="K34" i="45"/>
  <c r="L34" i="45"/>
  <c r="M34" i="45"/>
  <c r="K35" i="45"/>
  <c r="L35" i="45"/>
  <c r="M35" i="45"/>
  <c r="K36" i="45"/>
  <c r="M36" i="45" s="1"/>
  <c r="L36" i="45"/>
  <c r="K37" i="45"/>
  <c r="M37" i="45" s="1"/>
  <c r="L37" i="45"/>
  <c r="K38" i="45"/>
  <c r="L38" i="45"/>
  <c r="M38" i="45"/>
  <c r="K39" i="45"/>
  <c r="L39" i="45"/>
  <c r="M39" i="45"/>
  <c r="K40" i="45"/>
  <c r="M40" i="45" s="1"/>
  <c r="L40" i="45"/>
  <c r="K41" i="45"/>
  <c r="M41" i="45" s="1"/>
  <c r="L41" i="45"/>
  <c r="K42" i="45"/>
  <c r="L42" i="45"/>
  <c r="M42" i="45"/>
  <c r="K43" i="45"/>
  <c r="L43" i="45"/>
  <c r="M43" i="45"/>
  <c r="K44" i="45"/>
  <c r="M44" i="45" s="1"/>
  <c r="L44" i="45"/>
  <c r="K45" i="45"/>
  <c r="M45" i="45" s="1"/>
  <c r="L45" i="45"/>
  <c r="K46" i="45"/>
  <c r="L46" i="45"/>
  <c r="M46" i="45"/>
  <c r="F7" i="45"/>
  <c r="G7" i="45"/>
  <c r="H7" i="45"/>
  <c r="B7" i="45"/>
  <c r="K7" i="45" s="1"/>
  <c r="M7" i="45" s="1"/>
  <c r="C7" i="45"/>
  <c r="E7" i="45"/>
  <c r="L7" i="45"/>
  <c r="I7" i="45"/>
  <c r="D7" i="45" l="1"/>
</calcChain>
</file>

<file path=xl/sharedStrings.xml><?xml version="1.0" encoding="utf-8"?>
<sst xmlns="http://schemas.openxmlformats.org/spreadsheetml/2006/main" count="68" uniqueCount="67">
  <si>
    <t>中央各機關補助款執行情形表</t>
    <phoneticPr fontId="4" type="noConversion"/>
  </si>
  <si>
    <t>臺中市政府衛生局</t>
    <phoneticPr fontId="4" type="noConversion"/>
  </si>
  <si>
    <t>補助計畫名稱</t>
    <phoneticPr fontId="4" type="noConversion"/>
  </si>
  <si>
    <t>實　　　　　　　　　　現　　　　　　　　　　數</t>
    <phoneticPr fontId="4" type="noConversion"/>
  </si>
  <si>
    <t>賸　　　餘　　　數</t>
    <phoneticPr fontId="4" type="noConversion"/>
  </si>
  <si>
    <t>執行狀況說明</t>
    <phoneticPr fontId="4" type="noConversion"/>
  </si>
  <si>
    <t>合　　　計</t>
    <phoneticPr fontId="4" type="noConversion"/>
  </si>
  <si>
    <t>單位：新臺幣元</t>
    <phoneticPr fontId="4" type="noConversion"/>
  </si>
  <si>
    <t>補助款部分
(1)</t>
    <phoneticPr fontId="4" type="noConversion"/>
  </si>
  <si>
    <t>本府配合款部分
(2)</t>
    <phoneticPr fontId="4" type="noConversion"/>
  </si>
  <si>
    <t>合計
(3)=(1)+(2)</t>
    <phoneticPr fontId="4" type="noConversion"/>
  </si>
  <si>
    <t>歲出分配數
(4)</t>
    <phoneticPr fontId="4" type="noConversion"/>
  </si>
  <si>
    <t>補助款部分
(5)</t>
    <phoneticPr fontId="4" type="noConversion"/>
  </si>
  <si>
    <t>合計
(7)=(5)+(6)</t>
    <phoneticPr fontId="4" type="noConversion"/>
  </si>
  <si>
    <t>實現數占歲出分配數之比率(%)
(8)=(7)/(4)</t>
    <phoneticPr fontId="4" type="noConversion"/>
  </si>
  <si>
    <t>本府配合款部分
(6)</t>
    <phoneticPr fontId="4" type="noConversion"/>
  </si>
  <si>
    <t>本府配合款部分
(10)=(2)-(6)</t>
    <phoneticPr fontId="4" type="noConversion"/>
  </si>
  <si>
    <t>合計
(11)=(9)+(10)</t>
    <phoneticPr fontId="4" type="noConversion"/>
  </si>
  <si>
    <t>傳染病防治計畫</t>
    <phoneticPr fontId="4" type="noConversion"/>
  </si>
  <si>
    <t>建立優質之緊急醫療救護體系</t>
    <phoneticPr fontId="4" type="noConversion"/>
  </si>
  <si>
    <t>加強原住民族及離島地區醫療保健服務</t>
    <phoneticPr fontId="4" type="noConversion"/>
  </si>
  <si>
    <t>原住民族及離島地區醫療保健行政工作-醫療相關設備更新</t>
    <phoneticPr fontId="4" type="noConversion"/>
  </si>
  <si>
    <t>原住民族及離島地區遠距醫療專科門診暨強化衛生所醫療影像設備計畫</t>
    <phoneticPr fontId="4" type="noConversion"/>
  </si>
  <si>
    <t>整合型心理健康工作計畫</t>
    <phoneticPr fontId="4" type="noConversion"/>
  </si>
  <si>
    <t>強化精神疾病、自殺防治及藥癮個案管理服務</t>
    <phoneticPr fontId="4" type="noConversion"/>
  </si>
  <si>
    <t>醫起護少陪伴計畫</t>
    <phoneticPr fontId="4" type="noConversion"/>
  </si>
  <si>
    <t>110年度充實心衛社工駐點辦公空間及設施設備計畫</t>
    <phoneticPr fontId="4" type="noConversion"/>
  </si>
  <si>
    <t>菸害防制工作計畫</t>
    <phoneticPr fontId="4" type="noConversion"/>
  </si>
  <si>
    <t>癌症防治人力計畫</t>
    <phoneticPr fontId="4" type="noConversion"/>
  </si>
  <si>
    <t>衛生保健工作計畫</t>
    <phoneticPr fontId="4" type="noConversion"/>
  </si>
  <si>
    <t>推動慢性病預防管理及健康促進整合計畫</t>
    <phoneticPr fontId="4" type="noConversion"/>
  </si>
  <si>
    <t>整合性預防及延緩失能計畫-高齡友善城市及社區計畫</t>
    <phoneticPr fontId="4" type="noConversion"/>
  </si>
  <si>
    <t>整合性預防及延緩失能計畫-長者整合性預防及延緩失能計畫</t>
    <phoneticPr fontId="4" type="noConversion"/>
  </si>
  <si>
    <t>HPV疫苗接種服務計畫</t>
    <phoneticPr fontId="4" type="noConversion"/>
  </si>
  <si>
    <t>原住民族及離島地區醫療保健行政工作-部落社區健康營造計畫</t>
    <phoneticPr fontId="4" type="noConversion"/>
  </si>
  <si>
    <t>住宿式服務機構使用者補助方案</t>
    <phoneticPr fontId="4" type="noConversion"/>
  </si>
  <si>
    <t>住宿式服務機構品質提升卓越計畫</t>
    <phoneticPr fontId="4" type="noConversion"/>
  </si>
  <si>
    <t>長期照顧十年計畫2.0</t>
    <phoneticPr fontId="4" type="noConversion"/>
  </si>
  <si>
    <t>長照十年計畫2.0-強化照顧管理人力資源計畫</t>
    <phoneticPr fontId="4" type="noConversion"/>
  </si>
  <si>
    <t>家庭照顧者支持性服務創新型計畫</t>
    <phoneticPr fontId="4" type="noConversion"/>
  </si>
  <si>
    <t>失智照護服務計畫</t>
    <phoneticPr fontId="4" type="noConversion"/>
  </si>
  <si>
    <t>中低收入失能老人機構公費安置費</t>
    <phoneticPr fontId="4" type="noConversion"/>
  </si>
  <si>
    <t>失能身心障礙者特殊需求服務資源加值計畫</t>
    <phoneticPr fontId="4" type="noConversion"/>
  </si>
  <si>
    <t>護理之家機構改善公共安全設施設備補助計畫</t>
    <phoneticPr fontId="4" type="noConversion"/>
  </si>
  <si>
    <t>109年度原住民族地區長期照顧服務試辦計畫</t>
    <phoneticPr fontId="4" type="noConversion"/>
  </si>
  <si>
    <t>110年度原住民族及離島地區衛生所醫療相關設備及巡迴醫療(機)車(第2次需求)更新計畫</t>
    <phoneticPr fontId="4" type="noConversion"/>
  </si>
  <si>
    <t>原住民族及離島地區衛生所遠距醫療及健康照護服務建置計畫</t>
    <phoneticPr fontId="4" type="noConversion"/>
  </si>
  <si>
    <t>「前瞻基礎建設2.0(110-114年)-城鄉建設-公共服務據點整備-公有危險建築補強重建(地方政府衛生局及衛生所)」-和平區左棟衛生所拆除重建案</t>
    <phoneticPr fontId="4" type="noConversion"/>
  </si>
  <si>
    <t>「前瞻基礎建設2.0(110-114年)-城鄉建設-公共服務據點整備-公有危險建築補強重建(地方政府衛生局及衛生所)」-潭子區衛生所耐震補強案</t>
    <phoneticPr fontId="4" type="noConversion"/>
  </si>
  <si>
    <t>110年度銀髮健身俱樂部補助計畫</t>
    <phoneticPr fontId="4" type="noConversion"/>
  </si>
  <si>
    <t>充實心衛社工駐點辦公空間及設施設備計畫</t>
    <phoneticPr fontId="4" type="noConversion"/>
  </si>
  <si>
    <t>排除就醫障礙補助計畫</t>
    <phoneticPr fontId="4" type="noConversion"/>
  </si>
  <si>
    <t>110年度長期照顧十年計畫2.0</t>
    <phoneticPr fontId="4" type="noConversion"/>
  </si>
  <si>
    <t>110年度中低收入失能老人機構公費安置費</t>
    <phoneticPr fontId="4" type="noConversion"/>
  </si>
  <si>
    <t>原住民族地區長期照顧服務試辦計畫</t>
    <phoneticPr fontId="4" type="noConversion"/>
  </si>
  <si>
    <t>銀髮健身俱樂部補助計畫</t>
    <phoneticPr fontId="4" type="noConversion"/>
  </si>
  <si>
    <t>依據民眾申請辦理，為實支實付案件。</t>
    <phoneticPr fontId="4" type="noConversion"/>
  </si>
  <si>
    <t>核定金額/預算金額</t>
    <phoneticPr fontId="4" type="noConversion"/>
  </si>
  <si>
    <t>中華民國111年1月1日至12月31日</t>
    <phoneticPr fontId="4" type="noConversion"/>
  </si>
  <si>
    <t>因計畫人員陸續離職，且新增人力需待人事處核定後才可聘人，致經費賸餘。</t>
    <phoneticPr fontId="4" type="noConversion"/>
  </si>
  <si>
    <t>因計畫經理人招聘困難又流動率高，致經費執行多有賸餘。</t>
    <phoneticPr fontId="4" type="noConversion"/>
  </si>
  <si>
    <t>1.因疫情影響導致原物料短缺，故執行單位之空間修繕未能如期完工，致無法請領設備費。
2.因執行期間受疫情影響，執行單位無法開班授課，專業服務費無法全數用罄。</t>
    <phoneticPr fontId="4" type="noConversion"/>
  </si>
  <si>
    <t>工程已於111年11月17日開工，補強工程執行中，廠商未及於111年12月30日前申請請款作業，後續依預定工作進度辦理各期款項請領事宜。</t>
    <phoneticPr fontId="4" type="noConversion"/>
  </si>
  <si>
    <t>補助款部分
(9)=(1)-(5)</t>
    <phoneticPr fontId="4" type="noConversion"/>
  </si>
  <si>
    <t>因受國內COVID-19疫情影響，投件不如預期，共核定5家單位，補助經費採實支實付；又其中1家受補助單位向本局申請撤銷計畫，故影響經費執行率。</t>
    <phoneticPr fontId="4" type="noConversion"/>
  </si>
  <si>
    <t>部分機構因受國內COVID-19疫情影響、多次招標均流標等因素導致工期延宕、無法如期完工，另有機構因故申請撤案，故影響經費執行率。</t>
    <phoneticPr fontId="4" type="noConversion"/>
  </si>
  <si>
    <t>本案係衛生福利部核定跨年度計畫，執行期程為111年至114年。因本案地目為鄉村區特定目的事業用地且位址為山坡地，規劃設計需將各項因素(如簡易水保計畫、拆併建許可作業、管線申請與取得等)納入考量，故需較長前置作業時間，將俟細部設計書圖審查核定後，辦理後續工程發包作業。</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</si>
</sst>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4" formatCode="_-&quot;$&quot;* #,##0.00_-;\-&quot;$&quot;* #,##0.00_-;_-&quot;$&quot;* &quot;-&quot;??_-;_-@_-"/>
    <numFmt numFmtId="43" formatCode="_-* #,##0.00_-;\-* #,##0.00_-;_-* &quot;-&quot;??_-;_-@_-"/>
    <numFmt numFmtId="183" formatCode="#,##0.00_);[Red]\(#,##0.00\)"/>
    <numFmt numFmtId="184" formatCode="_-* #,##0_-;\-* #,##0_-;_-* \-_-;_-@_-"/>
  </numFmts>
  <fonts count="15">
    <font>
      <sz val="12"/>
      <name val="新細明體"/>
      <family val="1"/>
      <charset val="136"/>
    </font>
    <font>
      <sz val="12"/>
      <color indexed="8"/>
      <name val="新細明體"/>
      <family val="1"/>
      <charset val="136"/>
    </font>
    <font>
      <sz val="12"/>
      <name val="新細明體"/>
      <family val="1"/>
      <charset val="136"/>
    </font>
    <font>
      <sz val="12"/>
      <name val="新細明體"/>
      <family val="1"/>
      <charset val="136"/>
    </font>
    <font>
      <sz val="9"/>
      <name val="新細明體"/>
      <family val="1"/>
      <charset val="136"/>
    </font>
    <font>
      <sz val="14"/>
      <name val="標楷體"/>
      <family val="4"/>
      <charset val="136"/>
    </font>
    <font>
      <sz val="12"/>
      <name val="標楷體"/>
      <family val="4"/>
      <charset val="136"/>
    </font>
    <font>
      <sz val="10"/>
      <name val="標楷體"/>
      <family val="4"/>
      <charset val="136"/>
    </font>
    <font>
      <sz val="9"/>
      <name val="標楷體"/>
      <family val="4"/>
      <charset val="136"/>
    </font>
    <font>
      <sz val="20"/>
      <name val="標楷體"/>
      <family val="4"/>
      <charset val="136"/>
    </font>
    <font>
      <sz val="12"/>
      <name val="Courier"/>
      <family val="3"/>
    </font>
    <font>
      <b/>
      <sz val="18"/>
      <color indexed="54"/>
      <name val="新細明體"/>
      <family val="1"/>
      <charset val="136"/>
    </font>
    <font>
      <sz val="11"/>
      <name val="標楷體"/>
      <family val="4"/>
      <charset val="136"/>
    </font>
    <font>
      <sz val="12"/>
      <color indexed="8"/>
      <name val="標楷體"/>
      <family val="4"/>
      <charset val="136"/>
    </font>
    <font>
      <sz val="12"/>
      <color theme="1"/>
      <name val="新細明體"/>
      <family val="1"/>
      <charset val="136"/>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4">
    <xf numFmtId="0" fontId="0" fillId="0" borderId="0"/>
    <xf numFmtId="0" fontId="2" fillId="0" borderId="0"/>
    <xf numFmtId="0" fontId="2" fillId="0" borderId="0"/>
    <xf numFmtId="0" fontId="7" fillId="0" borderId="0" applyNumberFormat="0" applyFill="0" applyBorder="0" applyAlignment="0"/>
    <xf numFmtId="0" fontId="8" fillId="0" borderId="0"/>
    <xf numFmtId="0" fontId="2" fillId="0" borderId="0"/>
    <xf numFmtId="39" fontId="10" fillId="0" borderId="0"/>
    <xf numFmtId="0" fontId="1" fillId="0" borderId="0">
      <alignment vertical="center"/>
    </xf>
    <xf numFmtId="0" fontId="1" fillId="0" borderId="0">
      <alignment vertical="center"/>
    </xf>
    <xf numFmtId="0" fontId="14" fillId="0" borderId="0">
      <alignment vertical="center"/>
    </xf>
    <xf numFmtId="0" fontId="1" fillId="0" borderId="0">
      <alignment vertical="center"/>
    </xf>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alignment vertical="center"/>
    </xf>
    <xf numFmtId="43" fontId="8"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1"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44" fontId="2" fillId="0" borderId="0" applyFont="0" applyFill="0" applyBorder="0" applyAlignment="0" applyProtection="0"/>
  </cellStyleXfs>
  <cellXfs count="30">
    <xf numFmtId="0" fontId="0" fillId="0" borderId="0" xfId="0"/>
    <xf numFmtId="0" fontId="6" fillId="0" borderId="0" xfId="0" applyFont="1" applyFill="1" applyBorder="1" applyAlignment="1">
      <alignment vertical="center" wrapText="1"/>
    </xf>
    <xf numFmtId="0" fontId="6" fillId="0" borderId="1" xfId="0" applyFont="1" applyFill="1" applyBorder="1" applyAlignment="1">
      <alignment horizontal="center" vertical="center" wrapText="1"/>
    </xf>
    <xf numFmtId="41" fontId="6" fillId="0" borderId="1" xfId="11" applyNumberFormat="1" applyFont="1" applyFill="1" applyBorder="1" applyAlignment="1">
      <alignment horizontal="right" vertical="center" wrapText="1"/>
    </xf>
    <xf numFmtId="183" fontId="6" fillId="0" borderId="1" xfId="11" applyNumberFormat="1" applyFont="1" applyFill="1" applyBorder="1" applyAlignment="1">
      <alignment horizontal="right" vertical="center" wrapText="1"/>
    </xf>
    <xf numFmtId="183" fontId="6" fillId="0" borderId="0" xfId="0" applyNumberFormat="1" applyFont="1" applyFill="1" applyBorder="1" applyAlignment="1">
      <alignment vertical="center" wrapText="1"/>
    </xf>
    <xf numFmtId="183" fontId="12"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vertical="center" wrapText="1"/>
    </xf>
    <xf numFmtId="0" fontId="6" fillId="0" borderId="1" xfId="11" applyNumberFormat="1" applyFont="1" applyFill="1" applyBorder="1" applyAlignment="1">
      <alignment horizontal="left" vertical="center" wrapText="1"/>
    </xf>
    <xf numFmtId="0" fontId="6" fillId="0" borderId="1" xfId="0" applyFont="1" applyFill="1" applyBorder="1" applyAlignment="1">
      <alignment vertical="center" wrapText="1"/>
    </xf>
    <xf numFmtId="41" fontId="13" fillId="0" borderId="1" xfId="12" applyNumberFormat="1" applyFont="1" applyFill="1" applyBorder="1" applyAlignment="1">
      <alignment horizontal="right" vertical="center" wrapText="1"/>
    </xf>
    <xf numFmtId="41" fontId="13" fillId="0" borderId="1" xfId="13" applyNumberFormat="1" applyFont="1" applyFill="1" applyBorder="1" applyAlignment="1">
      <alignment horizontal="right" vertical="center" wrapText="1"/>
    </xf>
    <xf numFmtId="49" fontId="13" fillId="0" borderId="1" xfId="0" applyNumberFormat="1" applyFont="1" applyFill="1" applyBorder="1" applyAlignment="1">
      <alignment vertical="center" wrapText="1"/>
    </xf>
    <xf numFmtId="184" fontId="6" fillId="0" borderId="1" xfId="11" applyNumberFormat="1" applyFont="1" applyFill="1" applyBorder="1" applyAlignment="1" applyProtection="1">
      <alignment horizontal="right" vertical="center" wrapText="1"/>
    </xf>
    <xf numFmtId="41" fontId="6" fillId="0" borderId="1" xfId="12" applyNumberFormat="1" applyFont="1" applyFill="1" applyBorder="1" applyAlignment="1">
      <alignment horizontal="right" vertical="center" wrapText="1"/>
    </xf>
    <xf numFmtId="41" fontId="6" fillId="0" borderId="1" xfId="12" applyNumberFormat="1" applyFont="1" applyFill="1" applyBorder="1" applyAlignment="1">
      <alignment horizontal="left" vertical="top" wrapText="1"/>
    </xf>
    <xf numFmtId="41" fontId="6" fillId="0" borderId="1" xfId="12" applyNumberFormat="1" applyFont="1" applyFill="1" applyBorder="1" applyAlignment="1">
      <alignment horizontal="right" vertical="center" wrapText="1"/>
    </xf>
    <xf numFmtId="41" fontId="6" fillId="0" borderId="1" xfId="11" applyNumberFormat="1" applyFont="1" applyFill="1" applyBorder="1" applyAlignment="1">
      <alignment horizontal="right" vertical="center" wrapText="1"/>
    </xf>
    <xf numFmtId="0" fontId="13" fillId="0" borderId="1" xfId="0" applyFont="1" applyFill="1" applyBorder="1" applyAlignment="1">
      <alignment vertical="center" wrapText="1"/>
    </xf>
    <xf numFmtId="0" fontId="13" fillId="0" borderId="1" xfId="2" applyNumberFormat="1" applyFont="1" applyFill="1" applyBorder="1" applyAlignment="1" applyProtection="1">
      <alignment horizontal="justify" vertical="center" wrapText="1"/>
      <protection locked="0"/>
    </xf>
    <xf numFmtId="0" fontId="6" fillId="0" borderId="1" xfId="0" applyFont="1" applyFill="1" applyBorder="1" applyAlignment="1">
      <alignment horizontal="left" vertical="center" wrapText="1"/>
    </xf>
    <xf numFmtId="41" fontId="13" fillId="0" borderId="1" xfId="12" applyNumberFormat="1" applyFont="1" applyFill="1" applyBorder="1" applyAlignment="1">
      <alignment horizontal="left" vertical="center" wrapText="1"/>
    </xf>
    <xf numFmtId="3" fontId="6" fillId="0" borderId="1" xfId="12" applyNumberFormat="1" applyFont="1" applyFill="1" applyBorder="1" applyAlignment="1">
      <alignment horizontal="right" vertical="center" wrapText="1" shrinkToFit="1"/>
    </xf>
    <xf numFmtId="41" fontId="6" fillId="0" borderId="1" xfId="12" applyNumberFormat="1" applyFont="1" applyFill="1" applyBorder="1" applyAlignment="1">
      <alignment horizontal="right" vertical="center" wrapText="1" shrinkToFit="1"/>
    </xf>
    <xf numFmtId="0" fontId="9"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right" vertical="center" wrapText="1"/>
    </xf>
    <xf numFmtId="0" fontId="6" fillId="0" borderId="1" xfId="0" applyFont="1" applyFill="1" applyBorder="1" applyAlignment="1">
      <alignment horizontal="center" vertical="center" wrapText="1"/>
    </xf>
  </cellXfs>
  <cellStyles count="44">
    <cellStyle name="Excel Built-in Normal" xfId="1"/>
    <cellStyle name="一般" xfId="0" builtinId="0"/>
    <cellStyle name="一般 10" xfId="2"/>
    <cellStyle name="一般 2" xfId="3"/>
    <cellStyle name="一般 3" xfId="4"/>
    <cellStyle name="一般 4" xfId="5"/>
    <cellStyle name="一般 5" xfId="6"/>
    <cellStyle name="一般 5 2" xfId="7"/>
    <cellStyle name="一般 5_中央各機關補助款執行情形表" xfId="8"/>
    <cellStyle name="一般 6" xfId="9"/>
    <cellStyle name="一般 7" xfId="10"/>
    <cellStyle name="千分位" xfId="11" builtinId="3"/>
    <cellStyle name="千分位 2" xfId="12"/>
    <cellStyle name="千分位 2 2" xfId="13"/>
    <cellStyle name="千分位 2 2 2" xfId="14"/>
    <cellStyle name="千分位 2 2 2 2" xfId="15"/>
    <cellStyle name="千分位 2 2 3" xfId="16"/>
    <cellStyle name="千分位 2 3" xfId="17"/>
    <cellStyle name="千分位 2 3 2" xfId="18"/>
    <cellStyle name="千分位 2 4" xfId="19"/>
    <cellStyle name="千分位 2 4 2" xfId="20"/>
    <cellStyle name="千分位 2 5" xfId="21"/>
    <cellStyle name="千分位 3" xfId="22"/>
    <cellStyle name="千分位 3 2" xfId="23"/>
    <cellStyle name="千分位 3 2 2" xfId="24"/>
    <cellStyle name="千分位 3 3" xfId="25"/>
    <cellStyle name="千分位 4" xfId="26"/>
    <cellStyle name="千分位 4 2" xfId="27"/>
    <cellStyle name="千分位 5" xfId="28"/>
    <cellStyle name="千分位 5 2" xfId="29"/>
    <cellStyle name="千分位 6" xfId="30"/>
    <cellStyle name="千分位 6 2" xfId="31"/>
    <cellStyle name="千分位 7" xfId="32"/>
    <cellStyle name="千分位 8" xfId="33"/>
    <cellStyle name="千分位[0] 2" xfId="34"/>
    <cellStyle name="百分比 2" xfId="35"/>
    <cellStyle name="百分比 2 2" xfId="36"/>
    <cellStyle name="百分比 3" xfId="37"/>
    <cellStyle name="百分比 3 2" xfId="38"/>
    <cellStyle name="百分比 4" xfId="39"/>
    <cellStyle name="百分比 4 2" xfId="40"/>
    <cellStyle name="百分比 5" xfId="41"/>
    <cellStyle name="百分比 6" xfId="42"/>
    <cellStyle name="貨幣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4"/>
  <sheetViews>
    <sheetView tabSelected="1" view="pageBreakPreview" zoomScaleNormal="100" workbookViewId="0">
      <selection activeCell="A2" sqref="A2:M2"/>
    </sheetView>
  </sheetViews>
  <sheetFormatPr defaultColWidth="8.875" defaultRowHeight="16.5"/>
  <cols>
    <col min="1" max="1" width="20.625" style="1" customWidth="1"/>
    <col min="2" max="2" width="17.25" style="1" customWidth="1"/>
    <col min="3" max="3" width="16.125" style="1" customWidth="1"/>
    <col min="4" max="5" width="17.25" style="1" customWidth="1"/>
    <col min="6" max="6" width="17.25" style="1" bestFit="1" customWidth="1"/>
    <col min="7" max="7" width="16.125" style="1" customWidth="1"/>
    <col min="8" max="8" width="17.25" style="1" bestFit="1" customWidth="1"/>
    <col min="9" max="9" width="11.625" style="5" bestFit="1" customWidth="1"/>
    <col min="10" max="10" width="16.625" style="1" customWidth="1"/>
    <col min="11" max="11" width="15" style="1" bestFit="1" customWidth="1"/>
    <col min="12" max="12" width="16.125" style="1" customWidth="1"/>
    <col min="13" max="13" width="15" style="1" bestFit="1" customWidth="1"/>
    <col min="14" max="16384" width="8.875" style="1"/>
  </cols>
  <sheetData>
    <row r="1" spans="1:13" ht="30" customHeight="1">
      <c r="A1" s="26" t="s">
        <v>1</v>
      </c>
      <c r="B1" s="26"/>
      <c r="C1" s="26"/>
      <c r="D1" s="26"/>
      <c r="E1" s="26"/>
      <c r="F1" s="26"/>
      <c r="G1" s="26"/>
      <c r="H1" s="26"/>
      <c r="I1" s="26"/>
      <c r="J1" s="26"/>
      <c r="K1" s="26"/>
      <c r="L1" s="26"/>
      <c r="M1" s="26"/>
    </row>
    <row r="2" spans="1:13" ht="30" customHeight="1">
      <c r="A2" s="26" t="s">
        <v>0</v>
      </c>
      <c r="B2" s="26"/>
      <c r="C2" s="26"/>
      <c r="D2" s="26"/>
      <c r="E2" s="26"/>
      <c r="F2" s="26"/>
      <c r="G2" s="26"/>
      <c r="H2" s="26"/>
      <c r="I2" s="26"/>
      <c r="J2" s="26"/>
      <c r="K2" s="26"/>
      <c r="L2" s="26"/>
      <c r="M2" s="26"/>
    </row>
    <row r="3" spans="1:13" ht="24.95" customHeight="1">
      <c r="A3" s="27" t="s">
        <v>58</v>
      </c>
      <c r="B3" s="27"/>
      <c r="C3" s="27"/>
      <c r="D3" s="27"/>
      <c r="E3" s="27"/>
      <c r="F3" s="27"/>
      <c r="G3" s="27"/>
      <c r="H3" s="27"/>
      <c r="I3" s="27"/>
      <c r="J3" s="27"/>
      <c r="K3" s="27"/>
      <c r="L3" s="27"/>
      <c r="M3" s="27"/>
    </row>
    <row r="4" spans="1:13" ht="24.95" customHeight="1">
      <c r="A4" s="28" t="s">
        <v>7</v>
      </c>
      <c r="B4" s="28"/>
      <c r="C4" s="28"/>
      <c r="D4" s="28"/>
      <c r="E4" s="28"/>
      <c r="F4" s="28"/>
      <c r="G4" s="28"/>
      <c r="H4" s="28"/>
      <c r="I4" s="28"/>
      <c r="J4" s="28"/>
      <c r="K4" s="28"/>
      <c r="L4" s="28"/>
      <c r="M4" s="28"/>
    </row>
    <row r="5" spans="1:13" ht="30" customHeight="1">
      <c r="A5" s="29" t="s">
        <v>2</v>
      </c>
      <c r="B5" s="29" t="s">
        <v>57</v>
      </c>
      <c r="C5" s="29"/>
      <c r="D5" s="29"/>
      <c r="E5" s="29" t="s">
        <v>11</v>
      </c>
      <c r="F5" s="29" t="s">
        <v>3</v>
      </c>
      <c r="G5" s="29"/>
      <c r="H5" s="29"/>
      <c r="I5" s="29"/>
      <c r="J5" s="29"/>
      <c r="K5" s="29" t="s">
        <v>4</v>
      </c>
      <c r="L5" s="29"/>
      <c r="M5" s="29"/>
    </row>
    <row r="6" spans="1:13" ht="69.95" customHeight="1">
      <c r="A6" s="29"/>
      <c r="B6" s="2" t="s">
        <v>8</v>
      </c>
      <c r="C6" s="2" t="s">
        <v>9</v>
      </c>
      <c r="D6" s="2" t="s">
        <v>10</v>
      </c>
      <c r="E6" s="29"/>
      <c r="F6" s="2" t="s">
        <v>12</v>
      </c>
      <c r="G6" s="2" t="s">
        <v>15</v>
      </c>
      <c r="H6" s="2" t="s">
        <v>13</v>
      </c>
      <c r="I6" s="6" t="s">
        <v>14</v>
      </c>
      <c r="J6" s="2" t="s">
        <v>5</v>
      </c>
      <c r="K6" s="2" t="s">
        <v>63</v>
      </c>
      <c r="L6" s="2" t="s">
        <v>16</v>
      </c>
      <c r="M6" s="2" t="s">
        <v>17</v>
      </c>
    </row>
    <row r="7" spans="1:13" ht="30" customHeight="1">
      <c r="A7" s="2" t="s">
        <v>6</v>
      </c>
      <c r="B7" s="3">
        <f>SUM(B8:B46)</f>
        <v>6184348125</v>
      </c>
      <c r="C7" s="3">
        <f>SUM(C8:C46)</f>
        <v>529988073</v>
      </c>
      <c r="D7" s="3">
        <f>SUM(B7:C7)</f>
        <v>6714336198</v>
      </c>
      <c r="E7" s="3">
        <f>SUM(E8:E46)</f>
        <v>6714304198</v>
      </c>
      <c r="F7" s="3">
        <f>SUM(F8:F46)</f>
        <v>6066771073</v>
      </c>
      <c r="G7" s="3">
        <f>SUM(G8:G46)</f>
        <v>473105266</v>
      </c>
      <c r="H7" s="3">
        <f>SUM(F7:G7)</f>
        <v>6539876339</v>
      </c>
      <c r="I7" s="4">
        <f>H7/E7*100</f>
        <v>97.402145421830056</v>
      </c>
      <c r="J7" s="3"/>
      <c r="K7" s="3">
        <f>B7-F7</f>
        <v>117577052</v>
      </c>
      <c r="L7" s="3">
        <f>C7-G7</f>
        <v>56882807</v>
      </c>
      <c r="M7" s="3">
        <f>SUM(K7:L7)</f>
        <v>174459859</v>
      </c>
    </row>
    <row r="8" spans="1:13" ht="320.10000000000002" customHeight="1">
      <c r="A8" s="8" t="s">
        <v>47</v>
      </c>
      <c r="B8" s="3">
        <v>9600000</v>
      </c>
      <c r="C8" s="3">
        <v>1694118</v>
      </c>
      <c r="D8" s="3">
        <f t="shared" ref="D8:D46" si="0">SUM(B8:C8)</f>
        <v>11294118</v>
      </c>
      <c r="E8" s="3">
        <v>11294118</v>
      </c>
      <c r="F8" s="3">
        <v>0</v>
      </c>
      <c r="G8" s="3"/>
      <c r="H8" s="3">
        <f t="shared" ref="H8:H46" si="1">SUM(F8:G8)</f>
        <v>0</v>
      </c>
      <c r="I8" s="4">
        <f t="shared" ref="I8:I46" si="2">H8/E8*100</f>
        <v>0</v>
      </c>
      <c r="J8" s="10" t="s">
        <v>66</v>
      </c>
      <c r="K8" s="3">
        <f t="shared" ref="K8:K46" si="3">B8-F8</f>
        <v>9600000</v>
      </c>
      <c r="L8" s="3">
        <f t="shared" ref="L8:L46" si="4">C8-G8</f>
        <v>1694118</v>
      </c>
      <c r="M8" s="3">
        <f t="shared" ref="M8:M46" si="5">SUM(K8:L8)</f>
        <v>11294118</v>
      </c>
    </row>
    <row r="9" spans="1:13" ht="159.94999999999999" customHeight="1">
      <c r="A9" s="8" t="s">
        <v>48</v>
      </c>
      <c r="B9" s="3">
        <v>4342000</v>
      </c>
      <c r="C9" s="3">
        <v>766235</v>
      </c>
      <c r="D9" s="3">
        <f t="shared" si="0"/>
        <v>5108235</v>
      </c>
      <c r="E9" s="3">
        <v>5108235</v>
      </c>
      <c r="F9" s="3">
        <v>0</v>
      </c>
      <c r="G9" s="3"/>
      <c r="H9" s="3">
        <f t="shared" si="1"/>
        <v>0</v>
      </c>
      <c r="I9" s="4">
        <f t="shared" si="2"/>
        <v>0</v>
      </c>
      <c r="J9" s="10" t="s">
        <v>62</v>
      </c>
      <c r="K9" s="3">
        <f t="shared" si="3"/>
        <v>4342000</v>
      </c>
      <c r="L9" s="3">
        <f t="shared" si="4"/>
        <v>766235</v>
      </c>
      <c r="M9" s="3">
        <f t="shared" si="5"/>
        <v>5108235</v>
      </c>
    </row>
    <row r="10" spans="1:13" ht="39.950000000000003" customHeight="1">
      <c r="A10" s="7" t="s">
        <v>18</v>
      </c>
      <c r="B10" s="15">
        <v>5976000</v>
      </c>
      <c r="C10" s="15">
        <v>3078000</v>
      </c>
      <c r="D10" s="3">
        <f t="shared" si="0"/>
        <v>9054000</v>
      </c>
      <c r="E10" s="15">
        <v>9054000</v>
      </c>
      <c r="F10" s="15">
        <v>5756589</v>
      </c>
      <c r="G10" s="15">
        <v>3001137</v>
      </c>
      <c r="H10" s="3">
        <f t="shared" si="1"/>
        <v>8757726</v>
      </c>
      <c r="I10" s="4">
        <f t="shared" si="2"/>
        <v>96.727700463883366</v>
      </c>
      <c r="J10" s="7"/>
      <c r="K10" s="3">
        <f t="shared" si="3"/>
        <v>219411</v>
      </c>
      <c r="L10" s="3">
        <f t="shared" si="4"/>
        <v>76863</v>
      </c>
      <c r="M10" s="3">
        <f t="shared" si="5"/>
        <v>296274</v>
      </c>
    </row>
    <row r="11" spans="1:13" ht="39.950000000000003" customHeight="1">
      <c r="A11" s="8" t="s">
        <v>19</v>
      </c>
      <c r="B11" s="16">
        <v>237000</v>
      </c>
      <c r="C11" s="16">
        <v>193900</v>
      </c>
      <c r="D11" s="3">
        <f t="shared" si="0"/>
        <v>430900</v>
      </c>
      <c r="E11" s="16">
        <v>430900</v>
      </c>
      <c r="F11" s="16">
        <v>222000</v>
      </c>
      <c r="G11" s="16">
        <v>190150</v>
      </c>
      <c r="H11" s="3">
        <f t="shared" si="1"/>
        <v>412150</v>
      </c>
      <c r="I11" s="4">
        <f t="shared" si="2"/>
        <v>95.648642376421449</v>
      </c>
      <c r="J11" s="7"/>
      <c r="K11" s="3">
        <f t="shared" si="3"/>
        <v>15000</v>
      </c>
      <c r="L11" s="3">
        <f t="shared" si="4"/>
        <v>3750</v>
      </c>
      <c r="M11" s="3">
        <f t="shared" si="5"/>
        <v>18750</v>
      </c>
    </row>
    <row r="12" spans="1:13" ht="39.950000000000003" customHeight="1">
      <c r="A12" s="8" t="s">
        <v>20</v>
      </c>
      <c r="B12" s="16">
        <v>999000</v>
      </c>
      <c r="C12" s="16">
        <v>137000</v>
      </c>
      <c r="D12" s="3">
        <f t="shared" si="0"/>
        <v>1136000</v>
      </c>
      <c r="E12" s="16">
        <v>1136000</v>
      </c>
      <c r="F12" s="16">
        <v>943712</v>
      </c>
      <c r="G12" s="16">
        <v>128688</v>
      </c>
      <c r="H12" s="3">
        <f t="shared" si="1"/>
        <v>1072400</v>
      </c>
      <c r="I12" s="4">
        <f t="shared" si="2"/>
        <v>94.401408450704224</v>
      </c>
      <c r="J12" s="7"/>
      <c r="K12" s="3">
        <f t="shared" si="3"/>
        <v>55288</v>
      </c>
      <c r="L12" s="3">
        <f t="shared" si="4"/>
        <v>8312</v>
      </c>
      <c r="M12" s="3">
        <f t="shared" si="5"/>
        <v>63600</v>
      </c>
    </row>
    <row r="13" spans="1:13" ht="60" customHeight="1">
      <c r="A13" s="7" t="s">
        <v>21</v>
      </c>
      <c r="B13" s="16">
        <v>15000</v>
      </c>
      <c r="C13" s="16">
        <v>3000</v>
      </c>
      <c r="D13" s="3">
        <f t="shared" si="0"/>
        <v>18000</v>
      </c>
      <c r="E13" s="16">
        <v>18000</v>
      </c>
      <c r="F13" s="16">
        <v>15000</v>
      </c>
      <c r="G13" s="16">
        <v>3000</v>
      </c>
      <c r="H13" s="3">
        <f t="shared" si="1"/>
        <v>18000</v>
      </c>
      <c r="I13" s="4">
        <f t="shared" si="2"/>
        <v>100</v>
      </c>
      <c r="J13" s="17"/>
      <c r="K13" s="3">
        <f t="shared" si="3"/>
        <v>0</v>
      </c>
      <c r="L13" s="3">
        <f t="shared" si="4"/>
        <v>0</v>
      </c>
      <c r="M13" s="3">
        <f t="shared" si="5"/>
        <v>0</v>
      </c>
    </row>
    <row r="14" spans="1:13" ht="80.099999999999994" customHeight="1">
      <c r="A14" s="7" t="s">
        <v>22</v>
      </c>
      <c r="B14" s="16">
        <v>1584000</v>
      </c>
      <c r="C14" s="16">
        <v>216000</v>
      </c>
      <c r="D14" s="3">
        <f t="shared" si="0"/>
        <v>1800000</v>
      </c>
      <c r="E14" s="16">
        <v>1800000</v>
      </c>
      <c r="F14" s="16">
        <v>1456400</v>
      </c>
      <c r="G14" s="16">
        <v>198600</v>
      </c>
      <c r="H14" s="3">
        <f t="shared" si="1"/>
        <v>1655000</v>
      </c>
      <c r="I14" s="4">
        <f t="shared" si="2"/>
        <v>91.944444444444443</v>
      </c>
      <c r="J14" s="17"/>
      <c r="K14" s="3">
        <f t="shared" si="3"/>
        <v>127600</v>
      </c>
      <c r="L14" s="3">
        <f t="shared" si="4"/>
        <v>17400</v>
      </c>
      <c r="M14" s="3">
        <f t="shared" si="5"/>
        <v>145000</v>
      </c>
    </row>
    <row r="15" spans="1:13" ht="90" customHeight="1">
      <c r="A15" s="7" t="s">
        <v>45</v>
      </c>
      <c r="B15" s="3">
        <v>72160</v>
      </c>
      <c r="C15" s="3">
        <v>9840</v>
      </c>
      <c r="D15" s="3">
        <f t="shared" si="0"/>
        <v>82000</v>
      </c>
      <c r="E15" s="3">
        <v>82000</v>
      </c>
      <c r="F15" s="3">
        <v>67747</v>
      </c>
      <c r="G15" s="3">
        <v>9239</v>
      </c>
      <c r="H15" s="3">
        <f t="shared" si="1"/>
        <v>76986</v>
      </c>
      <c r="I15" s="4">
        <f t="shared" si="2"/>
        <v>93.885365853658527</v>
      </c>
      <c r="J15" s="7"/>
      <c r="K15" s="3">
        <f t="shared" si="3"/>
        <v>4413</v>
      </c>
      <c r="L15" s="3">
        <f t="shared" si="4"/>
        <v>601</v>
      </c>
      <c r="M15" s="3">
        <f t="shared" si="5"/>
        <v>5014</v>
      </c>
    </row>
    <row r="16" spans="1:13" ht="60" customHeight="1">
      <c r="A16" s="7" t="s">
        <v>46</v>
      </c>
      <c r="B16" s="3">
        <v>2391900</v>
      </c>
      <c r="C16" s="3">
        <v>0</v>
      </c>
      <c r="D16" s="3">
        <f t="shared" si="0"/>
        <v>2391900</v>
      </c>
      <c r="E16" s="3">
        <v>2391900</v>
      </c>
      <c r="F16" s="3">
        <v>2391900</v>
      </c>
      <c r="G16" s="3">
        <v>0</v>
      </c>
      <c r="H16" s="3">
        <f t="shared" si="1"/>
        <v>2391900</v>
      </c>
      <c r="I16" s="4">
        <f t="shared" si="2"/>
        <v>100</v>
      </c>
      <c r="J16" s="7"/>
      <c r="K16" s="3">
        <f t="shared" si="3"/>
        <v>0</v>
      </c>
      <c r="L16" s="3">
        <f t="shared" si="4"/>
        <v>0</v>
      </c>
      <c r="M16" s="3">
        <f t="shared" si="5"/>
        <v>0</v>
      </c>
    </row>
    <row r="17" spans="1:13" ht="39.950000000000003" customHeight="1">
      <c r="A17" s="7" t="s">
        <v>23</v>
      </c>
      <c r="B17" s="16">
        <v>9255000</v>
      </c>
      <c r="C17" s="16">
        <v>3967000</v>
      </c>
      <c r="D17" s="3">
        <f t="shared" si="0"/>
        <v>13222000</v>
      </c>
      <c r="E17" s="16">
        <v>13222000</v>
      </c>
      <c r="F17" s="16">
        <v>9255000</v>
      </c>
      <c r="G17" s="16">
        <v>1473299</v>
      </c>
      <c r="H17" s="3">
        <f t="shared" si="1"/>
        <v>10728299</v>
      </c>
      <c r="I17" s="4">
        <f t="shared" si="2"/>
        <v>81.139759491756166</v>
      </c>
      <c r="J17" s="7"/>
      <c r="K17" s="3">
        <f t="shared" si="3"/>
        <v>0</v>
      </c>
      <c r="L17" s="3">
        <f t="shared" si="4"/>
        <v>2493701</v>
      </c>
      <c r="M17" s="3">
        <f t="shared" si="5"/>
        <v>2493701</v>
      </c>
    </row>
    <row r="18" spans="1:13" ht="60" customHeight="1">
      <c r="A18" s="7" t="s">
        <v>24</v>
      </c>
      <c r="B18" s="3">
        <v>90325000</v>
      </c>
      <c r="C18" s="3">
        <v>38711000</v>
      </c>
      <c r="D18" s="3">
        <f t="shared" si="0"/>
        <v>129036000</v>
      </c>
      <c r="E18" s="3">
        <v>129036000</v>
      </c>
      <c r="F18" s="3">
        <v>79503579</v>
      </c>
      <c r="G18" s="3">
        <v>32761802</v>
      </c>
      <c r="H18" s="3">
        <f t="shared" si="1"/>
        <v>112265381</v>
      </c>
      <c r="I18" s="4">
        <f t="shared" si="2"/>
        <v>87.00314718373167</v>
      </c>
      <c r="J18" s="7"/>
      <c r="K18" s="3">
        <f t="shared" si="3"/>
        <v>10821421</v>
      </c>
      <c r="L18" s="3">
        <f t="shared" si="4"/>
        <v>5949198</v>
      </c>
      <c r="M18" s="3">
        <f t="shared" si="5"/>
        <v>16770619</v>
      </c>
    </row>
    <row r="19" spans="1:13" ht="39.950000000000003" customHeight="1">
      <c r="A19" s="7" t="s">
        <v>25</v>
      </c>
      <c r="B19" s="16">
        <v>300000</v>
      </c>
      <c r="C19" s="3">
        <v>0</v>
      </c>
      <c r="D19" s="3">
        <f t="shared" si="0"/>
        <v>300000</v>
      </c>
      <c r="E19" s="3">
        <v>300000</v>
      </c>
      <c r="F19" s="3">
        <v>255800</v>
      </c>
      <c r="G19" s="3">
        <v>0</v>
      </c>
      <c r="H19" s="3">
        <f t="shared" si="1"/>
        <v>255800</v>
      </c>
      <c r="I19" s="4">
        <f t="shared" si="2"/>
        <v>85.266666666666666</v>
      </c>
      <c r="J19" s="7"/>
      <c r="K19" s="3">
        <f t="shared" si="3"/>
        <v>44200</v>
      </c>
      <c r="L19" s="3">
        <f t="shared" si="4"/>
        <v>0</v>
      </c>
      <c r="M19" s="3">
        <f t="shared" si="5"/>
        <v>44200</v>
      </c>
    </row>
    <row r="20" spans="1:13" ht="60" customHeight="1">
      <c r="A20" s="7" t="s">
        <v>51</v>
      </c>
      <c r="B20" s="16">
        <v>5289000</v>
      </c>
      <c r="C20" s="3">
        <v>0</v>
      </c>
      <c r="D20" s="3">
        <f t="shared" si="0"/>
        <v>5289000</v>
      </c>
      <c r="E20" s="3">
        <v>5289000</v>
      </c>
      <c r="F20" s="3">
        <v>4025613</v>
      </c>
      <c r="G20" s="3">
        <v>0</v>
      </c>
      <c r="H20" s="3">
        <f t="shared" si="1"/>
        <v>4025613</v>
      </c>
      <c r="I20" s="4">
        <f t="shared" si="2"/>
        <v>76.112932501418044</v>
      </c>
      <c r="J20" s="7" t="s">
        <v>56</v>
      </c>
      <c r="K20" s="3">
        <f t="shared" si="3"/>
        <v>1263387</v>
      </c>
      <c r="L20" s="3">
        <f t="shared" si="4"/>
        <v>0</v>
      </c>
      <c r="M20" s="3">
        <f t="shared" si="5"/>
        <v>1263387</v>
      </c>
    </row>
    <row r="21" spans="1:13" ht="60" customHeight="1">
      <c r="A21" s="7" t="s">
        <v>50</v>
      </c>
      <c r="B21" s="18">
        <v>1680000</v>
      </c>
      <c r="C21" s="19">
        <v>0</v>
      </c>
      <c r="D21" s="3">
        <f t="shared" si="0"/>
        <v>1680000</v>
      </c>
      <c r="E21" s="19">
        <v>1680000</v>
      </c>
      <c r="F21" s="16">
        <v>1587367</v>
      </c>
      <c r="G21" s="19">
        <v>0</v>
      </c>
      <c r="H21" s="3">
        <f t="shared" si="1"/>
        <v>1587367</v>
      </c>
      <c r="I21" s="4">
        <f t="shared" si="2"/>
        <v>94.486130952380947</v>
      </c>
      <c r="J21" s="11"/>
      <c r="K21" s="3">
        <f t="shared" si="3"/>
        <v>92633</v>
      </c>
      <c r="L21" s="3">
        <f t="shared" si="4"/>
        <v>0</v>
      </c>
      <c r="M21" s="3">
        <f t="shared" si="5"/>
        <v>92633</v>
      </c>
    </row>
    <row r="22" spans="1:13" ht="60" customHeight="1">
      <c r="A22" s="7" t="s">
        <v>26</v>
      </c>
      <c r="B22" s="18">
        <v>1200000</v>
      </c>
      <c r="C22" s="19">
        <v>0</v>
      </c>
      <c r="D22" s="3">
        <f t="shared" si="0"/>
        <v>1200000</v>
      </c>
      <c r="E22" s="19">
        <v>1200000</v>
      </c>
      <c r="F22" s="16">
        <v>1046678</v>
      </c>
      <c r="G22" s="19">
        <v>0</v>
      </c>
      <c r="H22" s="3">
        <f t="shared" si="1"/>
        <v>1046678</v>
      </c>
      <c r="I22" s="4">
        <f t="shared" si="2"/>
        <v>87.223166666666657</v>
      </c>
      <c r="J22" s="11"/>
      <c r="K22" s="3">
        <f t="shared" si="3"/>
        <v>153322</v>
      </c>
      <c r="L22" s="3">
        <f t="shared" si="4"/>
        <v>0</v>
      </c>
      <c r="M22" s="3">
        <f t="shared" si="5"/>
        <v>153322</v>
      </c>
    </row>
    <row r="23" spans="1:13" ht="39.950000000000003" customHeight="1">
      <c r="A23" s="7" t="s">
        <v>27</v>
      </c>
      <c r="B23" s="12">
        <v>24024000</v>
      </c>
      <c r="C23" s="12">
        <v>0</v>
      </c>
      <c r="D23" s="3">
        <f t="shared" si="0"/>
        <v>24024000</v>
      </c>
      <c r="E23" s="12">
        <v>24024000</v>
      </c>
      <c r="F23" s="12">
        <v>20574396</v>
      </c>
      <c r="G23" s="12">
        <v>0</v>
      </c>
      <c r="H23" s="3">
        <f t="shared" si="1"/>
        <v>20574396</v>
      </c>
      <c r="I23" s="4">
        <f t="shared" si="2"/>
        <v>85.641008991008988</v>
      </c>
      <c r="J23" s="12"/>
      <c r="K23" s="3">
        <f t="shared" si="3"/>
        <v>3449604</v>
      </c>
      <c r="L23" s="3">
        <f t="shared" si="4"/>
        <v>0</v>
      </c>
      <c r="M23" s="3">
        <f t="shared" si="5"/>
        <v>3449604</v>
      </c>
    </row>
    <row r="24" spans="1:13" ht="90" customHeight="1">
      <c r="A24" s="7" t="s">
        <v>28</v>
      </c>
      <c r="B24" s="12">
        <v>5500000</v>
      </c>
      <c r="C24" s="12">
        <v>0</v>
      </c>
      <c r="D24" s="3">
        <f t="shared" si="0"/>
        <v>5500000</v>
      </c>
      <c r="E24" s="12">
        <v>5500000</v>
      </c>
      <c r="F24" s="12">
        <v>4073303</v>
      </c>
      <c r="G24" s="12">
        <v>0</v>
      </c>
      <c r="H24" s="3">
        <f t="shared" si="1"/>
        <v>4073303</v>
      </c>
      <c r="I24" s="4">
        <f t="shared" si="2"/>
        <v>74.060054545454548</v>
      </c>
      <c r="J24" s="11" t="s">
        <v>59</v>
      </c>
      <c r="K24" s="3">
        <f t="shared" si="3"/>
        <v>1426697</v>
      </c>
      <c r="L24" s="3">
        <f t="shared" si="4"/>
        <v>0</v>
      </c>
      <c r="M24" s="3">
        <f t="shared" si="5"/>
        <v>1426697</v>
      </c>
    </row>
    <row r="25" spans="1:13" ht="39.950000000000003" customHeight="1">
      <c r="A25" s="7" t="s">
        <v>29</v>
      </c>
      <c r="B25" s="13">
        <v>14527000</v>
      </c>
      <c r="C25" s="13"/>
      <c r="D25" s="3">
        <f t="shared" si="0"/>
        <v>14527000</v>
      </c>
      <c r="E25" s="13">
        <v>14527000</v>
      </c>
      <c r="F25" s="13">
        <v>12833510</v>
      </c>
      <c r="G25" s="13"/>
      <c r="H25" s="3">
        <f t="shared" si="1"/>
        <v>12833510</v>
      </c>
      <c r="I25" s="4">
        <f t="shared" si="2"/>
        <v>88.342465753424662</v>
      </c>
      <c r="J25" s="20"/>
      <c r="K25" s="3">
        <f t="shared" si="3"/>
        <v>1693490</v>
      </c>
      <c r="L25" s="3">
        <f t="shared" si="4"/>
        <v>0</v>
      </c>
      <c r="M25" s="3">
        <f t="shared" si="5"/>
        <v>1693490</v>
      </c>
    </row>
    <row r="26" spans="1:13" ht="39.950000000000003" customHeight="1">
      <c r="A26" s="9" t="s">
        <v>30</v>
      </c>
      <c r="B26" s="13">
        <v>6940000</v>
      </c>
      <c r="C26" s="13"/>
      <c r="D26" s="3">
        <f t="shared" si="0"/>
        <v>6940000</v>
      </c>
      <c r="E26" s="13">
        <v>6940000</v>
      </c>
      <c r="F26" s="13">
        <v>6300662</v>
      </c>
      <c r="G26" s="13"/>
      <c r="H26" s="3">
        <f t="shared" si="1"/>
        <v>6300662</v>
      </c>
      <c r="I26" s="4">
        <f t="shared" si="2"/>
        <v>90.787636887608073</v>
      </c>
      <c r="J26" s="14"/>
      <c r="K26" s="3">
        <f t="shared" si="3"/>
        <v>639338</v>
      </c>
      <c r="L26" s="3">
        <f t="shared" si="4"/>
        <v>0</v>
      </c>
      <c r="M26" s="3">
        <f t="shared" si="5"/>
        <v>639338</v>
      </c>
    </row>
    <row r="27" spans="1:13" ht="60" customHeight="1">
      <c r="A27" s="9" t="s">
        <v>31</v>
      </c>
      <c r="B27" s="12">
        <v>4590000</v>
      </c>
      <c r="C27" s="12">
        <v>0</v>
      </c>
      <c r="D27" s="3">
        <f t="shared" si="0"/>
        <v>4590000</v>
      </c>
      <c r="E27" s="12">
        <v>4590000</v>
      </c>
      <c r="F27" s="12">
        <v>4304165</v>
      </c>
      <c r="G27" s="12">
        <v>0</v>
      </c>
      <c r="H27" s="3">
        <f t="shared" si="1"/>
        <v>4304165</v>
      </c>
      <c r="I27" s="4">
        <f t="shared" si="2"/>
        <v>93.772657952069721</v>
      </c>
      <c r="J27" s="20"/>
      <c r="K27" s="3">
        <f t="shared" si="3"/>
        <v>285835</v>
      </c>
      <c r="L27" s="3">
        <f t="shared" si="4"/>
        <v>0</v>
      </c>
      <c r="M27" s="3">
        <f t="shared" si="5"/>
        <v>285835</v>
      </c>
    </row>
    <row r="28" spans="1:13" ht="60" customHeight="1">
      <c r="A28" s="9" t="s">
        <v>32</v>
      </c>
      <c r="B28" s="12">
        <v>24502000</v>
      </c>
      <c r="C28" s="12">
        <v>0</v>
      </c>
      <c r="D28" s="3">
        <f t="shared" si="0"/>
        <v>24502000</v>
      </c>
      <c r="E28" s="12">
        <v>24502000</v>
      </c>
      <c r="F28" s="12">
        <v>20359169</v>
      </c>
      <c r="G28" s="12">
        <v>0</v>
      </c>
      <c r="H28" s="3">
        <f t="shared" si="1"/>
        <v>20359169</v>
      </c>
      <c r="I28" s="4">
        <f t="shared" si="2"/>
        <v>83.091865970124886</v>
      </c>
      <c r="J28" s="20"/>
      <c r="K28" s="3">
        <f t="shared" si="3"/>
        <v>4142831</v>
      </c>
      <c r="L28" s="3">
        <f t="shared" si="4"/>
        <v>0</v>
      </c>
      <c r="M28" s="3">
        <f t="shared" si="5"/>
        <v>4142831</v>
      </c>
    </row>
    <row r="29" spans="1:13" ht="39.950000000000003" customHeight="1">
      <c r="A29" s="7" t="s">
        <v>33</v>
      </c>
      <c r="B29" s="12">
        <v>5991160</v>
      </c>
      <c r="C29" s="12">
        <v>5386000</v>
      </c>
      <c r="D29" s="3">
        <f t="shared" si="0"/>
        <v>11377160</v>
      </c>
      <c r="E29" s="12">
        <v>11377160</v>
      </c>
      <c r="F29" s="12">
        <v>3724774</v>
      </c>
      <c r="G29" s="12">
        <v>7121781</v>
      </c>
      <c r="H29" s="3">
        <f t="shared" si="1"/>
        <v>10846555</v>
      </c>
      <c r="I29" s="4">
        <f t="shared" si="2"/>
        <v>95.336226263847919</v>
      </c>
      <c r="J29" s="20"/>
      <c r="K29" s="3">
        <f t="shared" si="3"/>
        <v>2266386</v>
      </c>
      <c r="L29" s="3">
        <f t="shared" si="4"/>
        <v>-1735781</v>
      </c>
      <c r="M29" s="3">
        <f t="shared" si="5"/>
        <v>530605</v>
      </c>
    </row>
    <row r="30" spans="1:13" ht="69.95" customHeight="1">
      <c r="A30" s="7" t="s">
        <v>34</v>
      </c>
      <c r="B30" s="13">
        <v>1200000</v>
      </c>
      <c r="C30" s="13">
        <v>164000</v>
      </c>
      <c r="D30" s="3">
        <f t="shared" si="0"/>
        <v>1364000</v>
      </c>
      <c r="E30" s="13">
        <v>1364000</v>
      </c>
      <c r="F30" s="13">
        <v>912282</v>
      </c>
      <c r="G30" s="13">
        <v>163658</v>
      </c>
      <c r="H30" s="3">
        <f t="shared" si="1"/>
        <v>1075940</v>
      </c>
      <c r="I30" s="4">
        <f t="shared" si="2"/>
        <v>78.881231671554247</v>
      </c>
      <c r="J30" s="11" t="s">
        <v>60</v>
      </c>
      <c r="K30" s="3">
        <f t="shared" si="3"/>
        <v>287718</v>
      </c>
      <c r="L30" s="3">
        <f t="shared" si="4"/>
        <v>342</v>
      </c>
      <c r="M30" s="3">
        <f t="shared" si="5"/>
        <v>288060</v>
      </c>
    </row>
    <row r="31" spans="1:13" ht="189.95" customHeight="1">
      <c r="A31" s="21" t="s">
        <v>55</v>
      </c>
      <c r="B31" s="13">
        <v>1000000</v>
      </c>
      <c r="C31" s="13">
        <v>143360</v>
      </c>
      <c r="D31" s="3">
        <f t="shared" si="0"/>
        <v>1143360</v>
      </c>
      <c r="E31" s="13">
        <v>1143360</v>
      </c>
      <c r="F31" s="13">
        <v>669312</v>
      </c>
      <c r="G31" s="13">
        <v>143360</v>
      </c>
      <c r="H31" s="3">
        <f t="shared" si="1"/>
        <v>812672</v>
      </c>
      <c r="I31" s="4">
        <f t="shared" si="2"/>
        <v>71.077525888609017</v>
      </c>
      <c r="J31" s="22" t="s">
        <v>61</v>
      </c>
      <c r="K31" s="3">
        <f t="shared" si="3"/>
        <v>330688</v>
      </c>
      <c r="L31" s="3">
        <f t="shared" si="4"/>
        <v>0</v>
      </c>
      <c r="M31" s="3">
        <f t="shared" si="5"/>
        <v>330688</v>
      </c>
    </row>
    <row r="32" spans="1:13" ht="39.950000000000003" customHeight="1">
      <c r="A32" s="21" t="s">
        <v>55</v>
      </c>
      <c r="B32" s="13">
        <v>1000000</v>
      </c>
      <c r="C32" s="13">
        <v>136460</v>
      </c>
      <c r="D32" s="3">
        <f t="shared" si="0"/>
        <v>1136460</v>
      </c>
      <c r="E32" s="13">
        <v>1136460</v>
      </c>
      <c r="F32" s="13">
        <v>1000000</v>
      </c>
      <c r="G32" s="13">
        <v>136460</v>
      </c>
      <c r="H32" s="3">
        <f t="shared" si="1"/>
        <v>1136460</v>
      </c>
      <c r="I32" s="4">
        <f t="shared" si="2"/>
        <v>100</v>
      </c>
      <c r="J32" s="20"/>
      <c r="K32" s="3">
        <f t="shared" si="3"/>
        <v>0</v>
      </c>
      <c r="L32" s="3">
        <f t="shared" si="4"/>
        <v>0</v>
      </c>
      <c r="M32" s="3">
        <f t="shared" si="5"/>
        <v>0</v>
      </c>
    </row>
    <row r="33" spans="1:13" ht="39.950000000000003" customHeight="1">
      <c r="A33" s="7" t="s">
        <v>49</v>
      </c>
      <c r="B33" s="13">
        <v>1000000</v>
      </c>
      <c r="C33" s="13">
        <v>137430</v>
      </c>
      <c r="D33" s="3">
        <f t="shared" si="0"/>
        <v>1137430</v>
      </c>
      <c r="E33" s="13">
        <v>1137430</v>
      </c>
      <c r="F33" s="13">
        <v>1000000</v>
      </c>
      <c r="G33" s="13">
        <v>137430</v>
      </c>
      <c r="H33" s="3">
        <f t="shared" si="1"/>
        <v>1137430</v>
      </c>
      <c r="I33" s="4">
        <f t="shared" si="2"/>
        <v>100</v>
      </c>
      <c r="J33" s="20"/>
      <c r="K33" s="3">
        <f t="shared" si="3"/>
        <v>0</v>
      </c>
      <c r="L33" s="3">
        <f t="shared" si="4"/>
        <v>0</v>
      </c>
      <c r="M33" s="3">
        <f t="shared" si="5"/>
        <v>0</v>
      </c>
    </row>
    <row r="34" spans="1:13" ht="39.950000000000003" customHeight="1">
      <c r="A34" s="7" t="s">
        <v>35</v>
      </c>
      <c r="B34" s="19">
        <v>255576000</v>
      </c>
      <c r="C34" s="18">
        <v>0</v>
      </c>
      <c r="D34" s="3">
        <f t="shared" si="0"/>
        <v>255576000</v>
      </c>
      <c r="E34" s="19">
        <v>255576000</v>
      </c>
      <c r="F34" s="19">
        <v>255575593</v>
      </c>
      <c r="G34" s="19">
        <v>0</v>
      </c>
      <c r="H34" s="3">
        <f t="shared" si="1"/>
        <v>255575593</v>
      </c>
      <c r="I34" s="4">
        <f t="shared" si="2"/>
        <v>99.999840751870281</v>
      </c>
      <c r="J34" s="7"/>
      <c r="K34" s="3">
        <f t="shared" si="3"/>
        <v>407</v>
      </c>
      <c r="L34" s="3">
        <f t="shared" si="4"/>
        <v>0</v>
      </c>
      <c r="M34" s="3">
        <f t="shared" si="5"/>
        <v>407</v>
      </c>
    </row>
    <row r="35" spans="1:13" ht="33">
      <c r="A35" s="9" t="s">
        <v>36</v>
      </c>
      <c r="B35" s="19">
        <v>87765039</v>
      </c>
      <c r="C35" s="18">
        <v>0</v>
      </c>
      <c r="D35" s="3">
        <f t="shared" si="0"/>
        <v>87765039</v>
      </c>
      <c r="E35" s="19">
        <v>87765039</v>
      </c>
      <c r="F35" s="18">
        <v>85914604</v>
      </c>
      <c r="G35" s="19">
        <v>0</v>
      </c>
      <c r="H35" s="3">
        <f t="shared" si="1"/>
        <v>85914604</v>
      </c>
      <c r="I35" s="4">
        <f t="shared" si="2"/>
        <v>97.891603511963339</v>
      </c>
      <c r="J35" s="11"/>
      <c r="K35" s="3">
        <f t="shared" si="3"/>
        <v>1850435</v>
      </c>
      <c r="L35" s="3">
        <f t="shared" si="4"/>
        <v>0</v>
      </c>
      <c r="M35" s="3">
        <f t="shared" si="5"/>
        <v>1850435</v>
      </c>
    </row>
    <row r="36" spans="1:13" ht="39.950000000000003" customHeight="1">
      <c r="A36" s="7" t="s">
        <v>37</v>
      </c>
      <c r="B36" s="12">
        <v>4202289000</v>
      </c>
      <c r="C36" s="12">
        <v>237000000</v>
      </c>
      <c r="D36" s="3">
        <f t="shared" si="0"/>
        <v>4439289000</v>
      </c>
      <c r="E36" s="19">
        <v>4439289000</v>
      </c>
      <c r="F36" s="18">
        <v>4163279829</v>
      </c>
      <c r="G36" s="18">
        <v>196363245</v>
      </c>
      <c r="H36" s="3">
        <f t="shared" si="1"/>
        <v>4359643074</v>
      </c>
      <c r="I36" s="4">
        <f t="shared" si="2"/>
        <v>98.205885537075872</v>
      </c>
      <c r="J36" s="23"/>
      <c r="K36" s="3">
        <f t="shared" si="3"/>
        <v>39009171</v>
      </c>
      <c r="L36" s="3">
        <f t="shared" si="4"/>
        <v>40636755</v>
      </c>
      <c r="M36" s="3">
        <f t="shared" si="5"/>
        <v>79645926</v>
      </c>
    </row>
    <row r="37" spans="1:13" ht="60" customHeight="1">
      <c r="A37" s="7" t="s">
        <v>38</v>
      </c>
      <c r="B37" s="24">
        <v>120225992</v>
      </c>
      <c r="C37" s="24">
        <v>3718330</v>
      </c>
      <c r="D37" s="3">
        <f t="shared" si="0"/>
        <v>123944322</v>
      </c>
      <c r="E37" s="25">
        <v>123944322</v>
      </c>
      <c r="F37" s="24">
        <v>98854919</v>
      </c>
      <c r="G37" s="24">
        <v>3057370</v>
      </c>
      <c r="H37" s="3">
        <f t="shared" si="1"/>
        <v>101912289</v>
      </c>
      <c r="I37" s="4">
        <f t="shared" si="2"/>
        <v>82.224249853091294</v>
      </c>
      <c r="J37" s="11"/>
      <c r="K37" s="3">
        <f t="shared" si="3"/>
        <v>21371073</v>
      </c>
      <c r="L37" s="3">
        <f t="shared" si="4"/>
        <v>660960</v>
      </c>
      <c r="M37" s="3">
        <f t="shared" si="5"/>
        <v>22032033</v>
      </c>
    </row>
    <row r="38" spans="1:13" ht="39.950000000000003" customHeight="1">
      <c r="A38" s="7" t="s">
        <v>39</v>
      </c>
      <c r="B38" s="18">
        <v>23279000</v>
      </c>
      <c r="C38" s="18">
        <v>720000</v>
      </c>
      <c r="D38" s="3">
        <f t="shared" si="0"/>
        <v>23999000</v>
      </c>
      <c r="E38" s="18">
        <v>23999000</v>
      </c>
      <c r="F38" s="18">
        <v>19558274</v>
      </c>
      <c r="G38" s="18">
        <v>604897</v>
      </c>
      <c r="H38" s="3">
        <f t="shared" si="1"/>
        <v>20163171</v>
      </c>
      <c r="I38" s="4">
        <f t="shared" si="2"/>
        <v>84.016713196383179</v>
      </c>
      <c r="J38" s="11"/>
      <c r="K38" s="3">
        <f t="shared" si="3"/>
        <v>3720726</v>
      </c>
      <c r="L38" s="3">
        <f t="shared" si="4"/>
        <v>115103</v>
      </c>
      <c r="M38" s="3">
        <f t="shared" si="5"/>
        <v>3835829</v>
      </c>
    </row>
    <row r="39" spans="1:13" ht="39.950000000000003" customHeight="1">
      <c r="A39" s="7" t="s">
        <v>40</v>
      </c>
      <c r="B39" s="18">
        <v>70078000</v>
      </c>
      <c r="C39" s="18">
        <v>2168000</v>
      </c>
      <c r="D39" s="3">
        <f t="shared" si="0"/>
        <v>72246000</v>
      </c>
      <c r="E39" s="18">
        <v>72246000</v>
      </c>
      <c r="F39" s="18">
        <v>69418021</v>
      </c>
      <c r="G39" s="18">
        <v>2146950</v>
      </c>
      <c r="H39" s="3">
        <f t="shared" si="1"/>
        <v>71564971</v>
      </c>
      <c r="I39" s="4">
        <f t="shared" si="2"/>
        <v>99.057347119563715</v>
      </c>
      <c r="J39" s="11"/>
      <c r="K39" s="3">
        <f t="shared" si="3"/>
        <v>659979</v>
      </c>
      <c r="L39" s="3">
        <f t="shared" si="4"/>
        <v>21050</v>
      </c>
      <c r="M39" s="3">
        <f t="shared" si="5"/>
        <v>681029</v>
      </c>
    </row>
    <row r="40" spans="1:13" ht="39.950000000000003" customHeight="1">
      <c r="A40" s="7" t="s">
        <v>41</v>
      </c>
      <c r="B40" s="18">
        <v>69257000</v>
      </c>
      <c r="C40" s="18">
        <v>231638400</v>
      </c>
      <c r="D40" s="3">
        <f t="shared" si="0"/>
        <v>300895400</v>
      </c>
      <c r="E40" s="19">
        <v>300895400</v>
      </c>
      <c r="F40" s="18">
        <v>69201600</v>
      </c>
      <c r="G40" s="18">
        <v>225464200</v>
      </c>
      <c r="H40" s="3">
        <f t="shared" si="1"/>
        <v>294665800</v>
      </c>
      <c r="I40" s="4">
        <f t="shared" si="2"/>
        <v>97.929645983288552</v>
      </c>
      <c r="J40" s="7"/>
      <c r="K40" s="3">
        <f t="shared" si="3"/>
        <v>55400</v>
      </c>
      <c r="L40" s="3">
        <f t="shared" si="4"/>
        <v>6174200</v>
      </c>
      <c r="M40" s="3">
        <f t="shared" si="5"/>
        <v>6229600</v>
      </c>
    </row>
    <row r="41" spans="1:13" ht="180" customHeight="1">
      <c r="A41" s="7" t="s">
        <v>42</v>
      </c>
      <c r="B41" s="19">
        <v>2843000</v>
      </c>
      <c r="C41" s="18">
        <v>0</v>
      </c>
      <c r="D41" s="3">
        <f t="shared" si="0"/>
        <v>2843000</v>
      </c>
      <c r="E41" s="19">
        <v>2843000</v>
      </c>
      <c r="F41" s="18">
        <v>605037</v>
      </c>
      <c r="G41" s="18">
        <v>0</v>
      </c>
      <c r="H41" s="3">
        <f t="shared" si="1"/>
        <v>605037</v>
      </c>
      <c r="I41" s="4">
        <f t="shared" si="2"/>
        <v>21.281639113612378</v>
      </c>
      <c r="J41" s="11" t="s">
        <v>64</v>
      </c>
      <c r="K41" s="3">
        <f t="shared" si="3"/>
        <v>2237963</v>
      </c>
      <c r="L41" s="3">
        <f t="shared" si="4"/>
        <v>0</v>
      </c>
      <c r="M41" s="3">
        <f t="shared" si="5"/>
        <v>2237963</v>
      </c>
    </row>
    <row r="42" spans="1:13" ht="159.94999999999999" customHeight="1">
      <c r="A42" s="7" t="s">
        <v>43</v>
      </c>
      <c r="B42" s="19">
        <v>25406074</v>
      </c>
      <c r="C42" s="18">
        <v>0</v>
      </c>
      <c r="D42" s="3">
        <f t="shared" si="0"/>
        <v>25406074</v>
      </c>
      <c r="E42" s="19">
        <v>25406074</v>
      </c>
      <c r="F42" s="18">
        <v>18279477</v>
      </c>
      <c r="G42" s="19">
        <v>0</v>
      </c>
      <c r="H42" s="3">
        <f t="shared" si="1"/>
        <v>18279477</v>
      </c>
      <c r="I42" s="4">
        <f t="shared" si="2"/>
        <v>71.949239382676751</v>
      </c>
      <c r="J42" s="7" t="s">
        <v>65</v>
      </c>
      <c r="K42" s="3">
        <f t="shared" si="3"/>
        <v>7126597</v>
      </c>
      <c r="L42" s="3">
        <f t="shared" si="4"/>
        <v>0</v>
      </c>
      <c r="M42" s="3">
        <f t="shared" si="5"/>
        <v>7126597</v>
      </c>
    </row>
    <row r="43" spans="1:13" ht="39.950000000000003" customHeight="1">
      <c r="A43" s="7" t="s">
        <v>54</v>
      </c>
      <c r="B43" s="19">
        <v>521000</v>
      </c>
      <c r="C43" s="18">
        <v>0</v>
      </c>
      <c r="D43" s="3">
        <f t="shared" si="0"/>
        <v>521000</v>
      </c>
      <c r="E43" s="19">
        <v>521000</v>
      </c>
      <c r="F43" s="18">
        <v>521000</v>
      </c>
      <c r="G43" s="19">
        <v>0</v>
      </c>
      <c r="H43" s="3">
        <f t="shared" si="1"/>
        <v>521000</v>
      </c>
      <c r="I43" s="4">
        <f t="shared" si="2"/>
        <v>100</v>
      </c>
      <c r="J43" s="11"/>
      <c r="K43" s="3">
        <f t="shared" si="3"/>
        <v>0</v>
      </c>
      <c r="L43" s="3">
        <f t="shared" si="4"/>
        <v>0</v>
      </c>
      <c r="M43" s="3">
        <f t="shared" si="5"/>
        <v>0</v>
      </c>
    </row>
    <row r="44" spans="1:13" ht="39.950000000000003" customHeight="1">
      <c r="A44" s="7" t="s">
        <v>52</v>
      </c>
      <c r="B44" s="19">
        <v>1080316800</v>
      </c>
      <c r="C44" s="18">
        <v>0</v>
      </c>
      <c r="D44" s="3">
        <f t="shared" si="0"/>
        <v>1080316800</v>
      </c>
      <c r="E44" s="19">
        <v>1080316800</v>
      </c>
      <c r="F44" s="18">
        <v>1080065463</v>
      </c>
      <c r="G44" s="19">
        <v>0</v>
      </c>
      <c r="H44" s="3">
        <f t="shared" si="1"/>
        <v>1080065463</v>
      </c>
      <c r="I44" s="4">
        <f t="shared" si="2"/>
        <v>99.976734879990758</v>
      </c>
      <c r="J44" s="11"/>
      <c r="K44" s="3">
        <f t="shared" si="3"/>
        <v>251337</v>
      </c>
      <c r="L44" s="3">
        <f t="shared" si="4"/>
        <v>0</v>
      </c>
      <c r="M44" s="3">
        <f t="shared" si="5"/>
        <v>251337</v>
      </c>
    </row>
    <row r="45" spans="1:13" ht="60" customHeight="1">
      <c r="A45" s="7" t="s">
        <v>53</v>
      </c>
      <c r="B45" s="19">
        <v>22568000</v>
      </c>
      <c r="C45" s="18">
        <v>0</v>
      </c>
      <c r="D45" s="3">
        <f t="shared" si="0"/>
        <v>22568000</v>
      </c>
      <c r="E45" s="19">
        <v>22536000</v>
      </c>
      <c r="F45" s="18">
        <v>22535800</v>
      </c>
      <c r="G45" s="18">
        <v>0</v>
      </c>
      <c r="H45" s="3">
        <f t="shared" si="1"/>
        <v>22535800</v>
      </c>
      <c r="I45" s="4">
        <f t="shared" si="2"/>
        <v>99.999112531061414</v>
      </c>
      <c r="J45" s="11"/>
      <c r="K45" s="3">
        <f t="shared" si="3"/>
        <v>32200</v>
      </c>
      <c r="L45" s="3">
        <f t="shared" si="4"/>
        <v>0</v>
      </c>
      <c r="M45" s="3">
        <f t="shared" si="5"/>
        <v>32200</v>
      </c>
    </row>
    <row r="46" spans="1:13" ht="60" customHeight="1">
      <c r="A46" s="9" t="s">
        <v>44</v>
      </c>
      <c r="B46" s="19">
        <v>683000</v>
      </c>
      <c r="C46" s="18">
        <v>0</v>
      </c>
      <c r="D46" s="3">
        <f t="shared" si="0"/>
        <v>683000</v>
      </c>
      <c r="E46" s="19">
        <v>683000</v>
      </c>
      <c r="F46" s="19">
        <v>682498</v>
      </c>
      <c r="G46" s="19">
        <v>0</v>
      </c>
      <c r="H46" s="3">
        <f t="shared" si="1"/>
        <v>682498</v>
      </c>
      <c r="I46" s="4">
        <f t="shared" si="2"/>
        <v>99.926500732064426</v>
      </c>
      <c r="J46" s="11"/>
      <c r="K46" s="3">
        <f t="shared" si="3"/>
        <v>502</v>
      </c>
      <c r="L46" s="3">
        <f t="shared" si="4"/>
        <v>0</v>
      </c>
      <c r="M46" s="3">
        <f t="shared" si="5"/>
        <v>502</v>
      </c>
    </row>
    <row r="47" spans="1:13" ht="50.1" customHeight="1"/>
    <row r="48" spans="1:13" ht="50.1" customHeight="1"/>
    <row r="49" ht="50.1" customHeight="1"/>
    <row r="50" ht="50.1" customHeight="1"/>
    <row r="51" ht="50.1" customHeight="1"/>
    <row r="52" ht="50.1" customHeight="1"/>
    <row r="53" ht="50.1" customHeight="1"/>
    <row r="54" ht="50.1" customHeight="1"/>
    <row r="55" ht="50.1" customHeight="1"/>
    <row r="56" ht="50.1" customHeight="1"/>
    <row r="57" ht="50.1" customHeight="1"/>
    <row r="58" ht="50.1" customHeight="1"/>
    <row r="59" ht="50.1" customHeight="1"/>
    <row r="60" ht="50.1" customHeight="1"/>
    <row r="61" ht="50.1" customHeight="1"/>
    <row r="62" ht="50.1" customHeight="1"/>
    <row r="63" ht="50.1" customHeight="1"/>
    <row r="64" ht="50.1" customHeight="1"/>
    <row r="65" ht="50.1" customHeight="1"/>
    <row r="66" ht="50.1" customHeight="1"/>
    <row r="67" ht="50.1" customHeight="1"/>
    <row r="68" ht="50.1" customHeight="1"/>
    <row r="69" ht="50.1" customHeight="1"/>
    <row r="70" ht="50.1" customHeight="1"/>
    <row r="71" ht="50.1" customHeight="1"/>
    <row r="72" ht="50.1" customHeight="1"/>
    <row r="73" ht="50.1" customHeight="1"/>
    <row r="74" ht="50.1" customHeight="1"/>
    <row r="75" ht="50.1" customHeight="1"/>
    <row r="76" ht="50.1" customHeight="1"/>
    <row r="77" ht="50.1" customHeight="1"/>
    <row r="78" ht="50.1" customHeight="1"/>
    <row r="79" ht="50.1" customHeight="1"/>
    <row r="80" ht="50.1" customHeight="1"/>
    <row r="81" ht="50.1" customHeight="1"/>
    <row r="82" ht="50.1" customHeight="1"/>
    <row r="83" ht="50.1" customHeight="1"/>
    <row r="84" ht="50.1" customHeight="1"/>
    <row r="85" ht="50.1" customHeight="1"/>
    <row r="86" ht="50.1" customHeight="1"/>
    <row r="87" ht="50.1" customHeight="1"/>
    <row r="88" ht="50.1" customHeight="1"/>
    <row r="89" ht="50.1" customHeight="1"/>
    <row r="90" ht="50.1" customHeight="1"/>
    <row r="91" ht="50.1" customHeight="1"/>
    <row r="92" ht="50.1" customHeight="1"/>
    <row r="93" ht="50.1" customHeight="1"/>
    <row r="94" ht="50.1" customHeight="1"/>
    <row r="95" ht="50.1" customHeight="1"/>
    <row r="96" ht="50.1" customHeight="1"/>
    <row r="97" ht="50.1" customHeight="1"/>
    <row r="98" ht="50.1" customHeight="1"/>
    <row r="99" ht="50.1" customHeight="1"/>
    <row r="100" ht="50.1" customHeight="1"/>
    <row r="101" ht="50.1" customHeight="1"/>
    <row r="102" ht="50.1" customHeight="1"/>
    <row r="103" ht="50.1" customHeight="1"/>
    <row r="104" ht="50.1" customHeight="1"/>
    <row r="105" ht="50.1" customHeight="1"/>
    <row r="106" ht="50.1" customHeight="1"/>
    <row r="107" ht="50.1" customHeight="1"/>
    <row r="108" ht="50.1" customHeight="1"/>
    <row r="109" ht="50.1" customHeight="1"/>
    <row r="110" ht="50.1" customHeight="1"/>
    <row r="111" ht="50.1" customHeight="1"/>
    <row r="112" ht="50.1" customHeight="1"/>
    <row r="113" ht="50.1" customHeight="1"/>
    <row r="114" ht="50.1" customHeight="1"/>
    <row r="115" ht="50.1" customHeight="1"/>
    <row r="116" ht="50.1" customHeight="1"/>
    <row r="117" ht="50.1" customHeight="1"/>
    <row r="118" ht="50.1" customHeight="1"/>
    <row r="119" ht="50.1" customHeight="1"/>
    <row r="120" ht="50.1" customHeight="1"/>
    <row r="121" ht="50.1" customHeight="1"/>
    <row r="122" ht="50.1" customHeight="1"/>
    <row r="123" ht="50.1" customHeight="1"/>
    <row r="124" ht="50.1" customHeight="1"/>
    <row r="125" ht="50.1" customHeight="1"/>
    <row r="126" ht="50.1" customHeight="1"/>
    <row r="127" ht="50.1" customHeight="1"/>
    <row r="128" ht="50.1" customHeight="1"/>
    <row r="129" ht="50.1" customHeight="1"/>
    <row r="130" ht="50.1" customHeight="1"/>
    <row r="131" ht="50.1" customHeight="1"/>
    <row r="132" ht="50.1" customHeight="1"/>
    <row r="133" ht="50.1" customHeight="1"/>
    <row r="134" ht="50.1" customHeight="1"/>
    <row r="135" ht="50.1" customHeight="1"/>
    <row r="136" ht="50.1" customHeight="1"/>
    <row r="137" ht="50.1" customHeight="1"/>
    <row r="138" ht="50.1" customHeight="1"/>
    <row r="139" ht="50.1" customHeight="1"/>
    <row r="140" ht="50.1" customHeight="1"/>
    <row r="141" ht="50.1" customHeight="1"/>
    <row r="142" ht="50.1" customHeight="1"/>
    <row r="143" ht="50.1" customHeight="1"/>
    <row r="144" ht="50.1" customHeight="1"/>
  </sheetData>
  <mergeCells count="9">
    <mergeCell ref="A1:M1"/>
    <mergeCell ref="A2:M2"/>
    <mergeCell ref="A3:M3"/>
    <mergeCell ref="A4:M4"/>
    <mergeCell ref="A5:A6"/>
    <mergeCell ref="B5:D5"/>
    <mergeCell ref="E5:E6"/>
    <mergeCell ref="F5:J5"/>
    <mergeCell ref="K5:M5"/>
  </mergeCells>
  <phoneticPr fontId="4" type="noConversion"/>
  <printOptions horizontalCentered="1"/>
  <pageMargins left="0.39370078740157483" right="0.39370078740157483" top="0.59055118110236227" bottom="0.39370078740157483" header="0" footer="0"/>
  <pageSetup paperSize="8" scale="91" firstPageNumber="90"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中央各機關補助款執行情形表</vt:lpstr>
      <vt:lpstr>中央各機關補助款執行情形表!Print_Area</vt:lpstr>
      <vt:lpstr>中央各機關補助款執行情形表!Print_Titles</vt:lpstr>
    </vt:vector>
  </TitlesOfParts>
  <Company>Aopen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MT85</dc:creator>
  <cp:lastModifiedBy>謝奇芳</cp:lastModifiedBy>
  <cp:lastPrinted>2023-02-18T06:14:02Z</cp:lastPrinted>
  <dcterms:created xsi:type="dcterms:W3CDTF">2004-12-28T10:29:45Z</dcterms:created>
  <dcterms:modified xsi:type="dcterms:W3CDTF">2023-02-18T06:51:43Z</dcterms:modified>
</cp:coreProperties>
</file>