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主計室\奇芳\"/>
    </mc:Choice>
  </mc:AlternateContent>
  <bookViews>
    <workbookView xWindow="0" yWindow="0" windowWidth="28800" windowHeight="11730" tabRatio="482"/>
  </bookViews>
  <sheets>
    <sheet name="中央各機關補助款執行情形表" sheetId="45" r:id="rId1"/>
  </sheets>
  <definedNames>
    <definedName name="_xlnm.Print_Area" localSheetId="0">中央各機關補助款執行情形表!$A$1:$M$37</definedName>
    <definedName name="_xlnm.Print_Titles" localSheetId="0">中央各機關補助款執行情形表!$1:$6</definedName>
    <definedName name="說明">#REF!</definedName>
  </definedNames>
  <calcPr calcId="152511" fullCalcOnLoad="1"/>
</workbook>
</file>

<file path=xl/calcChain.xml><?xml version="1.0" encoding="utf-8"?>
<calcChain xmlns="http://schemas.openxmlformats.org/spreadsheetml/2006/main">
  <c r="K8" i="45" l="1"/>
  <c r="M8" i="45" s="1"/>
  <c r="L8" i="45"/>
  <c r="K9" i="45"/>
  <c r="M9" i="45" s="1"/>
  <c r="L9" i="45"/>
  <c r="K10" i="45"/>
  <c r="M10" i="45" s="1"/>
  <c r="L10" i="45"/>
  <c r="K11" i="45"/>
  <c r="L11" i="45"/>
  <c r="M11" i="45"/>
  <c r="K12" i="45"/>
  <c r="M12" i="45" s="1"/>
  <c r="L12" i="45"/>
  <c r="K13" i="45"/>
  <c r="M13" i="45" s="1"/>
  <c r="L13" i="45"/>
  <c r="K14" i="45"/>
  <c r="L14" i="45"/>
  <c r="M14" i="45" s="1"/>
  <c r="K15" i="45"/>
  <c r="L15" i="45"/>
  <c r="M15" i="45"/>
  <c r="K16" i="45"/>
  <c r="M16" i="45" s="1"/>
  <c r="L16" i="45"/>
  <c r="K17" i="45"/>
  <c r="M17" i="45" s="1"/>
  <c r="L17" i="45"/>
  <c r="K18" i="45"/>
  <c r="L18" i="45"/>
  <c r="M18" i="45" s="1"/>
  <c r="K19" i="45"/>
  <c r="L19" i="45"/>
  <c r="M19" i="45"/>
  <c r="K20" i="45"/>
  <c r="M20" i="45" s="1"/>
  <c r="L20" i="45"/>
  <c r="K21" i="45"/>
  <c r="M21" i="45" s="1"/>
  <c r="L21" i="45"/>
  <c r="K22" i="45"/>
  <c r="L22" i="45"/>
  <c r="M22" i="45" s="1"/>
  <c r="K23" i="45"/>
  <c r="L23" i="45"/>
  <c r="M23" i="45"/>
  <c r="K24" i="45"/>
  <c r="M24" i="45" s="1"/>
  <c r="L24" i="45"/>
  <c r="K25" i="45"/>
  <c r="M25" i="45" s="1"/>
  <c r="L25" i="45"/>
  <c r="K26" i="45"/>
  <c r="L26" i="45"/>
  <c r="M26" i="45" s="1"/>
  <c r="K27" i="45"/>
  <c r="L27" i="45"/>
  <c r="M27" i="45"/>
  <c r="K28" i="45"/>
  <c r="M28" i="45" s="1"/>
  <c r="L28" i="45"/>
  <c r="K29" i="45"/>
  <c r="M29" i="45" s="1"/>
  <c r="L29" i="45"/>
  <c r="K30" i="45"/>
  <c r="L30" i="45"/>
  <c r="M30" i="45" s="1"/>
  <c r="K31" i="45"/>
  <c r="L31" i="45"/>
  <c r="M31" i="45"/>
  <c r="K32" i="45"/>
  <c r="M32" i="45" s="1"/>
  <c r="L32" i="45"/>
  <c r="K33" i="45"/>
  <c r="M33" i="45" s="1"/>
  <c r="L33" i="45"/>
  <c r="K34" i="45"/>
  <c r="L34" i="45"/>
  <c r="M34" i="45" s="1"/>
  <c r="K35" i="45"/>
  <c r="L35" i="45"/>
  <c r="M35" i="45"/>
  <c r="K36" i="45"/>
  <c r="M36" i="45" s="1"/>
  <c r="L36" i="45"/>
  <c r="K37" i="45"/>
  <c r="M37" i="45" s="1"/>
  <c r="L37" i="45"/>
  <c r="H8" i="45"/>
  <c r="I8" i="45"/>
  <c r="H9" i="45"/>
  <c r="I9" i="45" s="1"/>
  <c r="H10" i="45"/>
  <c r="I10" i="45"/>
  <c r="H11" i="45"/>
  <c r="I11" i="45" s="1"/>
  <c r="H12" i="45"/>
  <c r="I12" i="45"/>
  <c r="H13" i="45"/>
  <c r="I13" i="45" s="1"/>
  <c r="H14" i="45"/>
  <c r="I14" i="45"/>
  <c r="H15" i="45"/>
  <c r="I15" i="45" s="1"/>
  <c r="H16" i="45"/>
  <c r="I16" i="45"/>
  <c r="H17" i="45"/>
  <c r="I17" i="45" s="1"/>
  <c r="H18" i="45"/>
  <c r="I18" i="45"/>
  <c r="H19" i="45"/>
  <c r="I19" i="45" s="1"/>
  <c r="H20" i="45"/>
  <c r="I20" i="45"/>
  <c r="H21" i="45"/>
  <c r="I21" i="45" s="1"/>
  <c r="H22" i="45"/>
  <c r="I22" i="45"/>
  <c r="H23" i="45"/>
  <c r="I23" i="45" s="1"/>
  <c r="H24" i="45"/>
  <c r="I24" i="45"/>
  <c r="H25" i="45"/>
  <c r="I25" i="45" s="1"/>
  <c r="H26" i="45"/>
  <c r="I26" i="45"/>
  <c r="H27" i="45"/>
  <c r="I27" i="45" s="1"/>
  <c r="H28" i="45"/>
  <c r="I28" i="45"/>
  <c r="H29" i="45"/>
  <c r="I29" i="45" s="1"/>
  <c r="H30" i="45"/>
  <c r="I30" i="45"/>
  <c r="H31" i="45"/>
  <c r="I31" i="45" s="1"/>
  <c r="H32" i="45"/>
  <c r="I32" i="45"/>
  <c r="H33" i="45"/>
  <c r="I33" i="45" s="1"/>
  <c r="H34" i="45"/>
  <c r="I34" i="45"/>
  <c r="H35" i="45"/>
  <c r="I35" i="45" s="1"/>
  <c r="H36" i="45"/>
  <c r="I36" i="45"/>
  <c r="H37" i="45"/>
  <c r="I37" i="45" s="1"/>
  <c r="F7" i="45"/>
  <c r="G7" i="45"/>
  <c r="H7" i="45" s="1"/>
  <c r="I7" i="45" s="1"/>
  <c r="E7" i="45"/>
  <c r="D8" i="45"/>
  <c r="D9" i="45"/>
  <c r="D10" i="45"/>
  <c r="D11" i="45"/>
  <c r="D12" i="45"/>
  <c r="D13" i="45"/>
  <c r="D14" i="45"/>
  <c r="D15" i="45"/>
  <c r="D16" i="45"/>
  <c r="D17" i="45"/>
  <c r="D18" i="45"/>
  <c r="D19" i="45"/>
  <c r="D20" i="45"/>
  <c r="D21" i="45"/>
  <c r="D22" i="45"/>
  <c r="D23" i="45"/>
  <c r="D24" i="45"/>
  <c r="D25" i="45"/>
  <c r="D26" i="45"/>
  <c r="D27" i="45"/>
  <c r="D28" i="45"/>
  <c r="D29" i="45"/>
  <c r="D30" i="45"/>
  <c r="D31" i="45"/>
  <c r="D32" i="45"/>
  <c r="D33" i="45"/>
  <c r="D34" i="45"/>
  <c r="D35" i="45"/>
  <c r="D36" i="45"/>
  <c r="D37" i="45"/>
  <c r="B7" i="45"/>
  <c r="C7" i="45"/>
  <c r="D7" i="45"/>
  <c r="K7" i="45"/>
  <c r="L7" i="45" l="1"/>
  <c r="M7" i="45" s="1"/>
</calcChain>
</file>

<file path=xl/sharedStrings.xml><?xml version="1.0" encoding="utf-8"?>
<sst xmlns="http://schemas.openxmlformats.org/spreadsheetml/2006/main" count="61" uniqueCount="61">
  <si>
    <t>中央各機關補助款執行情形表</t>
    <phoneticPr fontId="3" type="noConversion"/>
  </si>
  <si>
    <t>核定金額</t>
    <phoneticPr fontId="3" type="noConversion"/>
  </si>
  <si>
    <t>臺中市政府衛生局</t>
    <phoneticPr fontId="3" type="noConversion"/>
  </si>
  <si>
    <t>補助計畫名稱</t>
    <phoneticPr fontId="3" type="noConversion"/>
  </si>
  <si>
    <t>實　　　　　　　　　　現　　　　　　　　　　數</t>
    <phoneticPr fontId="3" type="noConversion"/>
  </si>
  <si>
    <t>賸　　　餘　　　數</t>
    <phoneticPr fontId="3" type="noConversion"/>
  </si>
  <si>
    <t>執行狀況說明</t>
    <phoneticPr fontId="3" type="noConversion"/>
  </si>
  <si>
    <t>合　　　計</t>
    <phoneticPr fontId="3" type="noConversion"/>
  </si>
  <si>
    <t>補助款部分
(1)</t>
    <phoneticPr fontId="3" type="noConversion"/>
  </si>
  <si>
    <t>本府配合款部分
(2)</t>
    <phoneticPr fontId="3" type="noConversion"/>
  </si>
  <si>
    <t>合計
(3)=(1)+(2)</t>
    <phoneticPr fontId="3" type="noConversion"/>
  </si>
  <si>
    <t>歲出分配數
(4)</t>
    <phoneticPr fontId="3" type="noConversion"/>
  </si>
  <si>
    <t>補助款部分
(9)=(1)-(5)</t>
    <phoneticPr fontId="3" type="noConversion"/>
  </si>
  <si>
    <t>本府配合款部分
(6)</t>
    <phoneticPr fontId="3" type="noConversion"/>
  </si>
  <si>
    <t>本府配合款部分
(10)=(2)-(6)</t>
    <phoneticPr fontId="3" type="noConversion"/>
  </si>
  <si>
    <t>合計
(11)=(9)+(10)</t>
    <phoneticPr fontId="3" type="noConversion"/>
  </si>
  <si>
    <t xml:space="preserve">傳染病防治計畫
</t>
    <phoneticPr fontId="3" type="noConversion"/>
  </si>
  <si>
    <t xml:space="preserve">建立優質之緊急醫療救護體系
</t>
    <phoneticPr fontId="3" type="noConversion"/>
  </si>
  <si>
    <t xml:space="preserve">加強原住民族及離島地區醫療保健服務
</t>
    <phoneticPr fontId="3" type="noConversion"/>
  </si>
  <si>
    <t xml:space="preserve">原住民族及離島地區醫療保健行政工作-醫療相關設備更新
</t>
    <phoneticPr fontId="3" type="noConversion"/>
  </si>
  <si>
    <t xml:space="preserve">原住民族及離島地區遠距醫療專科門診暨強化衛生所醫療影像設備計畫
</t>
    <phoneticPr fontId="3" type="noConversion"/>
  </si>
  <si>
    <t xml:space="preserve">整合型心理健康工作計畫
</t>
    <phoneticPr fontId="3" type="noConversion"/>
  </si>
  <si>
    <t xml:space="preserve">優化加害人合併精神疾病與自殺防治服務
</t>
    <phoneticPr fontId="3" type="noConversion"/>
  </si>
  <si>
    <t xml:space="preserve">美沙冬替代治療服務可近性補助計畫
</t>
    <phoneticPr fontId="3" type="noConversion"/>
  </si>
  <si>
    <t xml:space="preserve">醫起護少陪伴計畫
</t>
    <phoneticPr fontId="3" type="noConversion"/>
  </si>
  <si>
    <t xml:space="preserve">菸害防制工作計畫
</t>
    <phoneticPr fontId="3" type="noConversion"/>
  </si>
  <si>
    <t xml:space="preserve">癌症防治人力計畫
</t>
    <phoneticPr fontId="3" type="noConversion"/>
  </si>
  <si>
    <t xml:space="preserve">衛生保健工作計畫
</t>
    <phoneticPr fontId="3" type="noConversion"/>
  </si>
  <si>
    <t xml:space="preserve">整合性預防及延緩失能計畫
</t>
    <phoneticPr fontId="3" type="noConversion"/>
  </si>
  <si>
    <t xml:space="preserve">HPV疫苗接種服務計畫
</t>
    <phoneticPr fontId="3" type="noConversion"/>
  </si>
  <si>
    <t xml:space="preserve">原住民族及離島地區醫療保健行政工作-部落社區健康營造計畫
</t>
    <phoneticPr fontId="3" type="noConversion"/>
  </si>
  <si>
    <t xml:space="preserve">住宿式服務機構使用者補助方案
</t>
    <phoneticPr fontId="3" type="noConversion"/>
  </si>
  <si>
    <t xml:space="preserve">長期照顧十年計畫2.0
</t>
    <phoneticPr fontId="3" type="noConversion"/>
  </si>
  <si>
    <t xml:space="preserve">長照十年計畫2.0-強化照顧管理人力資源計畫
</t>
    <phoneticPr fontId="3" type="noConversion"/>
  </si>
  <si>
    <t xml:space="preserve">家庭照顧者支持性服務創新型計畫
</t>
    <phoneticPr fontId="3" type="noConversion"/>
  </si>
  <si>
    <t xml:space="preserve">失智照護服務計畫
</t>
    <phoneticPr fontId="3" type="noConversion"/>
  </si>
  <si>
    <t xml:space="preserve">長照十年計畫2.0-中低收入失能老人機構公費安置費
</t>
    <phoneticPr fontId="3" type="noConversion"/>
  </si>
  <si>
    <t xml:space="preserve">失能身心障礙者特殊需求服務資源加值計畫
</t>
    <phoneticPr fontId="3" type="noConversion"/>
  </si>
  <si>
    <t xml:space="preserve">109年度長照十年計畫2.0-照顧管理中心計畫
</t>
    <phoneticPr fontId="3" type="noConversion"/>
  </si>
  <si>
    <t>單位：新臺幣元</t>
    <phoneticPr fontId="3" type="noConversion"/>
  </si>
  <si>
    <t>補助款部分
(5)</t>
    <phoneticPr fontId="3" type="noConversion"/>
  </si>
  <si>
    <t>合計
(7)=(5)+(6)</t>
    <phoneticPr fontId="3" type="noConversion"/>
  </si>
  <si>
    <t>實現數占歲出分配數之比率(%)
(8)=(7)/(4)</t>
    <phoneticPr fontId="3" type="noConversion"/>
  </si>
  <si>
    <t xml:space="preserve">強化藥癮者輔導處遇計畫
</t>
    <phoneticPr fontId="3" type="noConversion"/>
  </si>
  <si>
    <t xml:space="preserve">護理之家機構改善公共安全設施設備補助計畫
</t>
    <phoneticPr fontId="3" type="noConversion"/>
  </si>
  <si>
    <t>中華民國110年1月1日至12月31日</t>
    <phoneticPr fontId="3" type="noConversion"/>
  </si>
  <si>
    <t>弱勢族群就醫補助計畫</t>
    <phoneticPr fontId="3" type="noConversion"/>
  </si>
  <si>
    <t xml:space="preserve">因醫院戒癮治療屬於個別性，且少觀所團體因COVID-19疫情影響停辦，致經費賸餘。
</t>
    <phoneticPr fontId="3" type="noConversion"/>
  </si>
  <si>
    <t xml:space="preserve">因人員異動及受COVID-19疫情影響，多項活動暫停辦理，致經費賸餘。
</t>
    <phoneticPr fontId="3" type="noConversion"/>
  </si>
  <si>
    <t xml:space="preserve">因人員異動頻繁，雖立即公告招募，惟在離職人員及招募新進人員之間仍有空窗期，致經費賸餘。
</t>
    <phoneticPr fontId="3" type="noConversion"/>
  </si>
  <si>
    <t xml:space="preserve">因計畫經理人招聘困難及受COVID-19疫情影響，致經費賸餘。
</t>
    <phoneticPr fontId="3" type="noConversion"/>
  </si>
  <si>
    <t xml:space="preserve">人力徵聘不易及受COVID-19疫情影響，多項活動暫停辦理，致經費賸餘。
</t>
    <phoneticPr fontId="3" type="noConversion"/>
  </si>
  <si>
    <t xml:space="preserve">受COVID-19疫情影響多項服務暫停辦理，致經費賸餘。
</t>
    <phoneticPr fontId="3" type="noConversion"/>
  </si>
  <si>
    <t xml:space="preserve">受COVID-19疫情影響部分活動暫停辦理，致經費賸餘。
</t>
    <phoneticPr fontId="3" type="noConversion"/>
  </si>
  <si>
    <t xml:space="preserve">因實際接種人數較預估人數少，相關業務費用節餘。
</t>
    <phoneticPr fontId="3" type="noConversion"/>
  </si>
  <si>
    <t xml:space="preserve">109年強化社會安全網計畫(整合加害人合併精神疾病與自殺防治服務)
</t>
    <phoneticPr fontId="3" type="noConversion"/>
  </si>
  <si>
    <t xml:space="preserve">109年度銀髮健身俱樂部試辦計畫
</t>
    <phoneticPr fontId="3" type="noConversion"/>
  </si>
  <si>
    <t xml:space="preserve">109年度長照2.0整合型計畫
</t>
    <phoneticPr fontId="3" type="noConversion"/>
  </si>
  <si>
    <t xml:space="preserve">109年度中低收入失能老人機構公費安置計畫
</t>
    <phoneticPr fontId="3" type="noConversion"/>
  </si>
  <si>
    <t xml:space="preserve">受COVID-19疫情影響，多家受補助單位申請撤銷計畫，致影響經費執行率。
</t>
    <phoneticPr fontId="3" type="noConversion"/>
  </si>
  <si>
    <t xml:space="preserve">1.原預算編列4,150萬5,000元，惟COVID-19疫情嚴峻，影響計畫執行，爰向衛生福利部申請變更經費並獲同意，中央補助經費調整為3,913萬6,827元。
2.部分機構因COVID-19疫情影響，導致工期延宕、無法如期完工；另有機構因租約到期辦理歇業，致影響經費執行率。
</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</si>
</sst>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 #,##0_-;_-* &quot;-&quot;_-;_-@_-"/>
    <numFmt numFmtId="44" formatCode="_-&quot;$&quot;* #,##0.00_-;\-&quot;$&quot;* #,##0.00_-;_-&quot;$&quot;* &quot;-&quot;??_-;_-@_-"/>
    <numFmt numFmtId="43" formatCode="_-* #,##0.00_-;\-* #,##0.00_-;_-* &quot;-&quot;??_-;_-@_-"/>
    <numFmt numFmtId="183" formatCode="#,##0.00_);[Red]\(#,##0.00\)"/>
  </numFmts>
  <fonts count="15">
    <font>
      <sz val="12"/>
      <name val="新細明體"/>
      <family val="1"/>
      <charset val="136"/>
    </font>
    <font>
      <sz val="12"/>
      <name val="新細明體"/>
      <family val="1"/>
      <charset val="136"/>
    </font>
    <font>
      <sz val="12"/>
      <name val="新細明體"/>
      <family val="1"/>
      <charset val="136"/>
    </font>
    <font>
      <sz val="9"/>
      <name val="新細明體"/>
      <family val="1"/>
      <charset val="136"/>
    </font>
    <font>
      <sz val="14"/>
      <name val="標楷體"/>
      <family val="4"/>
      <charset val="136"/>
    </font>
    <font>
      <sz val="12"/>
      <name val="標楷體"/>
      <family val="4"/>
      <charset val="136"/>
    </font>
    <font>
      <sz val="10"/>
      <name val="標楷體"/>
      <family val="4"/>
      <charset val="136"/>
    </font>
    <font>
      <sz val="9"/>
      <name val="標楷體"/>
      <family val="4"/>
      <charset val="136"/>
    </font>
    <font>
      <sz val="20"/>
      <name val="標楷體"/>
      <family val="4"/>
      <charset val="136"/>
    </font>
    <font>
      <sz val="12"/>
      <name val="Courier"/>
      <family val="3"/>
    </font>
    <font>
      <b/>
      <sz val="18"/>
      <color indexed="54"/>
      <name val="新細明體"/>
      <family val="1"/>
      <charset val="136"/>
    </font>
    <font>
      <sz val="11"/>
      <name val="標楷體"/>
      <family val="4"/>
      <charset val="136"/>
    </font>
    <font>
      <sz val="16"/>
      <color indexed="8"/>
      <name val="標楷體"/>
      <family val="4"/>
      <charset val="136"/>
    </font>
    <font>
      <sz val="12"/>
      <color indexed="8"/>
      <name val="標楷體"/>
      <family val="4"/>
      <charset val="136"/>
    </font>
    <font>
      <sz val="12"/>
      <color theme="1"/>
      <name val="新細明體"/>
      <family val="1"/>
      <charset val="136"/>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0">
    <xf numFmtId="0" fontId="0" fillId="0" borderId="0"/>
    <xf numFmtId="0" fontId="1" fillId="0" borderId="0"/>
    <xf numFmtId="0" fontId="6" fillId="0" borderId="0" applyNumberFormat="0" applyFill="0" applyBorder="0" applyAlignment="0"/>
    <xf numFmtId="0" fontId="7" fillId="0" borderId="0"/>
    <xf numFmtId="0" fontId="1" fillId="0" borderId="0"/>
    <xf numFmtId="39" fontId="9" fillId="0" borderId="0"/>
    <xf numFmtId="0" fontId="14" fillId="0" borderId="0">
      <alignment vertical="center"/>
    </xf>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29">
    <xf numFmtId="0" fontId="0" fillId="0" borderId="0" xfId="0"/>
    <xf numFmtId="0" fontId="5" fillId="0" borderId="0" xfId="0" applyFont="1" applyFill="1" applyBorder="1" applyAlignment="1">
      <alignment vertical="center" wrapText="1"/>
    </xf>
    <xf numFmtId="0" fontId="5" fillId="0" borderId="1" xfId="0" applyFont="1" applyFill="1" applyBorder="1" applyAlignment="1">
      <alignment horizontal="center" vertical="center" wrapText="1"/>
    </xf>
    <xf numFmtId="183" fontId="11" fillId="0" borderId="1" xfId="0" applyNumberFormat="1" applyFont="1" applyFill="1" applyBorder="1" applyAlignment="1">
      <alignment horizontal="center" vertical="center" wrapText="1"/>
    </xf>
    <xf numFmtId="0" fontId="5" fillId="0" borderId="1" xfId="0" applyFont="1" applyFill="1" applyBorder="1" applyAlignment="1">
      <alignment vertical="top" wrapText="1"/>
    </xf>
    <xf numFmtId="41" fontId="5" fillId="0" borderId="1" xfId="7" applyNumberFormat="1" applyFont="1" applyFill="1" applyBorder="1" applyAlignment="1">
      <alignment horizontal="right" vertical="top" wrapText="1"/>
    </xf>
    <xf numFmtId="41" fontId="5" fillId="0" borderId="1" xfId="7" applyNumberFormat="1" applyFont="1" applyFill="1" applyBorder="1" applyAlignment="1">
      <alignment horizontal="right" vertical="top" wrapText="1"/>
    </xf>
    <xf numFmtId="183" fontId="5" fillId="0" borderId="1" xfId="7" applyNumberFormat="1" applyFont="1" applyFill="1" applyBorder="1" applyAlignment="1">
      <alignment horizontal="right" vertical="top" wrapText="1"/>
    </xf>
    <xf numFmtId="41" fontId="5" fillId="0" borderId="1" xfId="8" applyNumberFormat="1" applyFont="1" applyFill="1" applyBorder="1" applyAlignment="1">
      <alignment horizontal="left" vertical="top" wrapText="1"/>
    </xf>
    <xf numFmtId="0" fontId="5" fillId="0" borderId="0" xfId="0" applyFont="1" applyFill="1" applyBorder="1" applyAlignment="1">
      <alignment vertical="top" wrapText="1"/>
    </xf>
    <xf numFmtId="0" fontId="5" fillId="0" borderId="1" xfId="0" applyFont="1" applyFill="1" applyBorder="1" applyAlignment="1">
      <alignment horizontal="left" vertical="top" wrapText="1"/>
    </xf>
    <xf numFmtId="41" fontId="5" fillId="0" borderId="1" xfId="7" applyNumberFormat="1" applyFont="1" applyFill="1" applyBorder="1" applyAlignment="1">
      <alignment horizontal="left" vertical="top" wrapText="1"/>
    </xf>
    <xf numFmtId="41" fontId="5" fillId="0" borderId="1" xfId="8" applyNumberFormat="1" applyFont="1" applyFill="1" applyBorder="1" applyAlignment="1">
      <alignment horizontal="right" vertical="top" wrapText="1"/>
    </xf>
    <xf numFmtId="0" fontId="5" fillId="0" borderId="1" xfId="0" applyFont="1" applyFill="1" applyBorder="1" applyAlignment="1">
      <alignment vertical="top" wrapText="1"/>
    </xf>
    <xf numFmtId="0" fontId="5" fillId="0" borderId="1" xfId="8" applyNumberFormat="1" applyFont="1" applyFill="1" applyBorder="1" applyAlignment="1">
      <alignment horizontal="left" vertical="top" wrapText="1"/>
    </xf>
    <xf numFmtId="3" fontId="5" fillId="0" borderId="1" xfId="8" applyNumberFormat="1" applyFont="1" applyFill="1" applyBorder="1" applyAlignment="1">
      <alignment horizontal="right" vertical="top" wrapText="1" shrinkToFit="1"/>
    </xf>
    <xf numFmtId="41" fontId="5" fillId="0" borderId="1" xfId="8" applyNumberFormat="1" applyFont="1" applyFill="1" applyBorder="1" applyAlignment="1">
      <alignment horizontal="right" vertical="top" wrapText="1" shrinkToFit="1"/>
    </xf>
    <xf numFmtId="41" fontId="5" fillId="0" borderId="1" xfId="8" applyNumberFormat="1" applyFont="1" applyFill="1" applyBorder="1" applyAlignment="1">
      <alignment horizontal="right" vertical="top" wrapText="1"/>
    </xf>
    <xf numFmtId="41" fontId="5" fillId="0" borderId="1" xfId="10" applyNumberFormat="1" applyFont="1" applyFill="1" applyBorder="1" applyAlignment="1">
      <alignment horizontal="right" vertical="top" wrapText="1"/>
    </xf>
    <xf numFmtId="41" fontId="5" fillId="0" borderId="1" xfId="9" applyNumberFormat="1" applyFont="1" applyFill="1" applyBorder="1" applyAlignment="1">
      <alignment horizontal="right" vertical="top" wrapText="1"/>
    </xf>
    <xf numFmtId="41" fontId="12" fillId="0" borderId="1" xfId="8" applyNumberFormat="1" applyFont="1" applyFill="1" applyBorder="1" applyAlignment="1">
      <alignment horizontal="left" vertical="top" wrapText="1"/>
    </xf>
    <xf numFmtId="0" fontId="5" fillId="0" borderId="1" xfId="0" applyFont="1" applyFill="1" applyBorder="1" applyAlignment="1">
      <alignment horizontal="center" vertical="top" wrapText="1"/>
    </xf>
    <xf numFmtId="183" fontId="5" fillId="0" borderId="0" xfId="0" applyNumberFormat="1" applyFont="1" applyFill="1" applyBorder="1" applyAlignment="1">
      <alignment vertical="top" wrapText="1"/>
    </xf>
    <xf numFmtId="0" fontId="13" fillId="0" borderId="1" xfId="0"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1" xfId="0" applyFont="1" applyFill="1" applyBorder="1" applyAlignment="1">
      <alignment horizontal="center" vertical="center" wrapText="1"/>
    </xf>
    <xf numFmtId="0" fontId="8" fillId="0" borderId="0" xfId="0" applyFont="1" applyFill="1" applyBorder="1" applyAlignment="1">
      <alignment horizontal="center" vertical="top" wrapText="1"/>
    </xf>
    <xf numFmtId="0" fontId="4" fillId="0" borderId="0" xfId="0" applyFont="1" applyFill="1" applyBorder="1" applyAlignment="1">
      <alignment horizontal="center" vertical="top" wrapText="1"/>
    </xf>
    <xf numFmtId="0" fontId="5" fillId="0" borderId="2" xfId="0" applyFont="1" applyFill="1" applyBorder="1" applyAlignment="1">
      <alignment horizontal="right" vertical="top" wrapText="1"/>
    </xf>
  </cellXfs>
  <cellStyles count="20">
    <cellStyle name="Excel Built-in Normal" xfId="1"/>
    <cellStyle name="一般" xfId="0" builtinId="0"/>
    <cellStyle name="一般 2" xfId="2"/>
    <cellStyle name="一般 3" xfId="3"/>
    <cellStyle name="一般 4" xfId="4"/>
    <cellStyle name="一般 5" xfId="5"/>
    <cellStyle name="一般 6" xfId="6"/>
    <cellStyle name="千分位" xfId="7" builtinId="3"/>
    <cellStyle name="千分位 2" xfId="8"/>
    <cellStyle name="千分位 2 2" xfId="9"/>
    <cellStyle name="千分位 2 2 2" xfId="10"/>
    <cellStyle name="千分位 2 3" xfId="11"/>
    <cellStyle name="千分位 3" xfId="12"/>
    <cellStyle name="千分位 3 2" xfId="13"/>
    <cellStyle name="千分位 4" xfId="14"/>
    <cellStyle name="千分位[0] 2" xfId="15"/>
    <cellStyle name="千分位[0] 2 2" xfId="16"/>
    <cellStyle name="百分比 2" xfId="17"/>
    <cellStyle name="貨幣 2" xfId="18"/>
    <cellStyle name="貨幣 2 2" xfId="1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3"/>
  <sheetViews>
    <sheetView tabSelected="1" view="pageBreakPreview" zoomScaleNormal="100" workbookViewId="0">
      <pane xSplit="1" ySplit="7" topLeftCell="C8" activePane="bottomRight" state="frozen"/>
      <selection pane="topRight" activeCell="B1" sqref="B1"/>
      <selection pane="bottomLeft" activeCell="A8" sqref="A8"/>
      <selection pane="bottomRight" activeCell="A2" sqref="A2:M2"/>
    </sheetView>
  </sheetViews>
  <sheetFormatPr defaultColWidth="8.875" defaultRowHeight="16.5"/>
  <cols>
    <col min="1" max="1" width="20.625" style="9" customWidth="1"/>
    <col min="2" max="2" width="17.25" style="9" bestFit="1" customWidth="1"/>
    <col min="3" max="3" width="15.75" style="9" customWidth="1"/>
    <col min="4" max="6" width="17.125" style="9" customWidth="1"/>
    <col min="7" max="7" width="16" style="9" customWidth="1"/>
    <col min="8" max="8" width="17.125" style="9" customWidth="1"/>
    <col min="9" max="9" width="11.625" style="22" bestFit="1" customWidth="1"/>
    <col min="10" max="10" width="20.625" style="9" customWidth="1"/>
    <col min="11" max="11" width="14.625" style="9" customWidth="1"/>
    <col min="12" max="12" width="16" style="9" customWidth="1"/>
    <col min="13" max="13" width="14.625" style="9" customWidth="1"/>
    <col min="14" max="16384" width="8.875" style="9"/>
  </cols>
  <sheetData>
    <row r="1" spans="1:13" ht="30" customHeight="1">
      <c r="A1" s="26" t="s">
        <v>2</v>
      </c>
      <c r="B1" s="26"/>
      <c r="C1" s="26"/>
      <c r="D1" s="26"/>
      <c r="E1" s="26"/>
      <c r="F1" s="26"/>
      <c r="G1" s="26"/>
      <c r="H1" s="26"/>
      <c r="I1" s="26"/>
      <c r="J1" s="26"/>
      <c r="K1" s="26"/>
      <c r="L1" s="26"/>
      <c r="M1" s="26"/>
    </row>
    <row r="2" spans="1:13" ht="30" customHeight="1">
      <c r="A2" s="26" t="s">
        <v>0</v>
      </c>
      <c r="B2" s="26"/>
      <c r="C2" s="26"/>
      <c r="D2" s="26"/>
      <c r="E2" s="26"/>
      <c r="F2" s="26"/>
      <c r="G2" s="26"/>
      <c r="H2" s="26"/>
      <c r="I2" s="26"/>
      <c r="J2" s="26"/>
      <c r="K2" s="26"/>
      <c r="L2" s="26"/>
      <c r="M2" s="26"/>
    </row>
    <row r="3" spans="1:13" ht="24.95" customHeight="1">
      <c r="A3" s="27" t="s">
        <v>45</v>
      </c>
      <c r="B3" s="27"/>
      <c r="C3" s="27"/>
      <c r="D3" s="27"/>
      <c r="E3" s="27"/>
      <c r="F3" s="27"/>
      <c r="G3" s="27"/>
      <c r="H3" s="27"/>
      <c r="I3" s="27"/>
      <c r="J3" s="27"/>
      <c r="K3" s="27"/>
      <c r="L3" s="27"/>
      <c r="M3" s="27"/>
    </row>
    <row r="4" spans="1:13" ht="24.95" customHeight="1">
      <c r="A4" s="28" t="s">
        <v>39</v>
      </c>
      <c r="B4" s="28"/>
      <c r="C4" s="28"/>
      <c r="D4" s="28"/>
      <c r="E4" s="28"/>
      <c r="F4" s="28"/>
      <c r="G4" s="28"/>
      <c r="H4" s="28"/>
      <c r="I4" s="28"/>
      <c r="J4" s="28"/>
      <c r="K4" s="28"/>
      <c r="L4" s="28"/>
      <c r="M4" s="28"/>
    </row>
    <row r="5" spans="1:13" s="1" customFormat="1" ht="30" customHeight="1">
      <c r="A5" s="25" t="s">
        <v>3</v>
      </c>
      <c r="B5" s="25" t="s">
        <v>1</v>
      </c>
      <c r="C5" s="25"/>
      <c r="D5" s="25"/>
      <c r="E5" s="25" t="s">
        <v>11</v>
      </c>
      <c r="F5" s="25" t="s">
        <v>4</v>
      </c>
      <c r="G5" s="25"/>
      <c r="H5" s="25"/>
      <c r="I5" s="25"/>
      <c r="J5" s="25"/>
      <c r="K5" s="25" t="s">
        <v>5</v>
      </c>
      <c r="L5" s="25"/>
      <c r="M5" s="25"/>
    </row>
    <row r="6" spans="1:13" s="1" customFormat="1" ht="69.95" customHeight="1">
      <c r="A6" s="25"/>
      <c r="B6" s="2" t="s">
        <v>8</v>
      </c>
      <c r="C6" s="2" t="s">
        <v>9</v>
      </c>
      <c r="D6" s="2" t="s">
        <v>10</v>
      </c>
      <c r="E6" s="25"/>
      <c r="F6" s="2" t="s">
        <v>40</v>
      </c>
      <c r="G6" s="2" t="s">
        <v>13</v>
      </c>
      <c r="H6" s="2" t="s">
        <v>41</v>
      </c>
      <c r="I6" s="3" t="s">
        <v>42</v>
      </c>
      <c r="J6" s="2" t="s">
        <v>6</v>
      </c>
      <c r="K6" s="2" t="s">
        <v>12</v>
      </c>
      <c r="L6" s="2" t="s">
        <v>14</v>
      </c>
      <c r="M6" s="2" t="s">
        <v>15</v>
      </c>
    </row>
    <row r="7" spans="1:13" ht="39.950000000000003" customHeight="1">
      <c r="A7" s="21" t="s">
        <v>7</v>
      </c>
      <c r="B7" s="5">
        <f>SUM(B8:B37)</f>
        <v>5726058214</v>
      </c>
      <c r="C7" s="5">
        <f>SUM(C8:C37)</f>
        <v>428950250</v>
      </c>
      <c r="D7" s="5">
        <f>SUM(B7:C7)</f>
        <v>6155008464</v>
      </c>
      <c r="E7" s="5">
        <f>SUM(E8:E37)</f>
        <v>6155008464</v>
      </c>
      <c r="F7" s="5">
        <f>SUM(F8:F37)</f>
        <v>5613224429</v>
      </c>
      <c r="G7" s="5">
        <f>SUM(G8:G37)</f>
        <v>357959883</v>
      </c>
      <c r="H7" s="5">
        <f>SUM(F7:G7)</f>
        <v>5971184312</v>
      </c>
      <c r="I7" s="7">
        <f>H7/E7*100</f>
        <v>97.013421621185927</v>
      </c>
      <c r="J7" s="5"/>
      <c r="K7" s="5">
        <f>B7-F7</f>
        <v>112833785</v>
      </c>
      <c r="L7" s="5">
        <f>C7-G7</f>
        <v>70990367</v>
      </c>
      <c r="M7" s="5">
        <f>SUM(K7:L7)</f>
        <v>183824152</v>
      </c>
    </row>
    <row r="8" spans="1:13" ht="39.950000000000003" customHeight="1">
      <c r="A8" s="4" t="s">
        <v>16</v>
      </c>
      <c r="B8" s="5">
        <v>5181000</v>
      </c>
      <c r="C8" s="5">
        <v>2861250</v>
      </c>
      <c r="D8" s="5">
        <f t="shared" ref="D8:D37" si="0">SUM(B8:C8)</f>
        <v>8042250</v>
      </c>
      <c r="E8" s="6">
        <v>8042250</v>
      </c>
      <c r="F8" s="6">
        <v>5056630</v>
      </c>
      <c r="G8" s="6">
        <v>2797746</v>
      </c>
      <c r="H8" s="5">
        <f t="shared" ref="H8:H37" si="1">SUM(F8:G8)</f>
        <v>7854376</v>
      </c>
      <c r="I8" s="7">
        <f t="shared" ref="I8:I37" si="2">H8/E8*100</f>
        <v>97.663912462308431</v>
      </c>
      <c r="J8" s="8"/>
      <c r="K8" s="5">
        <f t="shared" ref="K8:K37" si="3">B8-F8</f>
        <v>124370</v>
      </c>
      <c r="L8" s="5">
        <f t="shared" ref="L8:L37" si="4">C8-G8</f>
        <v>63504</v>
      </c>
      <c r="M8" s="5">
        <f t="shared" ref="M8:M37" si="5">SUM(K8:L8)</f>
        <v>187874</v>
      </c>
    </row>
    <row r="9" spans="1:13" ht="50.1" customHeight="1">
      <c r="A9" s="10" t="s">
        <v>17</v>
      </c>
      <c r="B9" s="5">
        <v>367000</v>
      </c>
      <c r="C9" s="5">
        <v>242000</v>
      </c>
      <c r="D9" s="5">
        <f t="shared" si="0"/>
        <v>609000</v>
      </c>
      <c r="E9" s="5">
        <v>609000</v>
      </c>
      <c r="F9" s="5">
        <v>300400</v>
      </c>
      <c r="G9" s="5">
        <v>225600</v>
      </c>
      <c r="H9" s="5">
        <f t="shared" si="1"/>
        <v>526000</v>
      </c>
      <c r="I9" s="7">
        <f t="shared" si="2"/>
        <v>86.371100164203625</v>
      </c>
      <c r="J9" s="11"/>
      <c r="K9" s="5">
        <f t="shared" si="3"/>
        <v>66600</v>
      </c>
      <c r="L9" s="5">
        <f t="shared" si="4"/>
        <v>16400</v>
      </c>
      <c r="M9" s="5">
        <f t="shared" si="5"/>
        <v>83000</v>
      </c>
    </row>
    <row r="10" spans="1:13" ht="50.1" customHeight="1">
      <c r="A10" s="10" t="s">
        <v>18</v>
      </c>
      <c r="B10" s="5">
        <v>999000</v>
      </c>
      <c r="C10" s="5">
        <v>137000</v>
      </c>
      <c r="D10" s="5">
        <f t="shared" si="0"/>
        <v>1136000</v>
      </c>
      <c r="E10" s="5">
        <v>1136000</v>
      </c>
      <c r="F10" s="5">
        <v>850960</v>
      </c>
      <c r="G10" s="5">
        <v>116040</v>
      </c>
      <c r="H10" s="5">
        <f t="shared" si="1"/>
        <v>967000</v>
      </c>
      <c r="I10" s="7">
        <f t="shared" si="2"/>
        <v>85.123239436619713</v>
      </c>
      <c r="J10" s="11"/>
      <c r="K10" s="5">
        <f t="shared" si="3"/>
        <v>148040</v>
      </c>
      <c r="L10" s="5">
        <f t="shared" si="4"/>
        <v>20960</v>
      </c>
      <c r="M10" s="5">
        <f t="shared" si="5"/>
        <v>169000</v>
      </c>
    </row>
    <row r="11" spans="1:13" ht="66">
      <c r="A11" s="4" t="s">
        <v>19</v>
      </c>
      <c r="B11" s="5">
        <v>953000</v>
      </c>
      <c r="C11" s="5">
        <v>130000</v>
      </c>
      <c r="D11" s="5">
        <f t="shared" si="0"/>
        <v>1083000</v>
      </c>
      <c r="E11" s="5">
        <v>1083000</v>
      </c>
      <c r="F11" s="5">
        <v>952688</v>
      </c>
      <c r="G11" s="5">
        <v>129912</v>
      </c>
      <c r="H11" s="5">
        <f t="shared" si="1"/>
        <v>1082600</v>
      </c>
      <c r="I11" s="7">
        <f t="shared" si="2"/>
        <v>99.963065558633417</v>
      </c>
      <c r="J11" s="11"/>
      <c r="K11" s="5">
        <f t="shared" si="3"/>
        <v>312</v>
      </c>
      <c r="L11" s="5">
        <f t="shared" si="4"/>
        <v>88</v>
      </c>
      <c r="M11" s="5">
        <f t="shared" si="5"/>
        <v>400</v>
      </c>
    </row>
    <row r="12" spans="1:13" ht="82.5">
      <c r="A12" s="4" t="s">
        <v>20</v>
      </c>
      <c r="B12" s="5">
        <v>1210000</v>
      </c>
      <c r="C12" s="5">
        <v>175000</v>
      </c>
      <c r="D12" s="5">
        <f t="shared" si="0"/>
        <v>1385000</v>
      </c>
      <c r="E12" s="5">
        <v>1385000</v>
      </c>
      <c r="F12" s="5">
        <v>1210000</v>
      </c>
      <c r="G12" s="5">
        <v>165000</v>
      </c>
      <c r="H12" s="5">
        <f t="shared" si="1"/>
        <v>1375000</v>
      </c>
      <c r="I12" s="7">
        <f t="shared" si="2"/>
        <v>99.277978339350184</v>
      </c>
      <c r="J12" s="11"/>
      <c r="K12" s="5">
        <f t="shared" si="3"/>
        <v>0</v>
      </c>
      <c r="L12" s="5">
        <f t="shared" si="4"/>
        <v>10000</v>
      </c>
      <c r="M12" s="5">
        <f t="shared" si="5"/>
        <v>10000</v>
      </c>
    </row>
    <row r="13" spans="1:13" ht="50.1" customHeight="1">
      <c r="A13" s="4" t="s">
        <v>21</v>
      </c>
      <c r="B13" s="12">
        <v>21040000</v>
      </c>
      <c r="C13" s="12">
        <v>9018000</v>
      </c>
      <c r="D13" s="5">
        <f t="shared" si="0"/>
        <v>30058000</v>
      </c>
      <c r="E13" s="12">
        <v>30058000</v>
      </c>
      <c r="F13" s="12">
        <v>21006381</v>
      </c>
      <c r="G13" s="12">
        <v>5179272</v>
      </c>
      <c r="H13" s="5">
        <f t="shared" si="1"/>
        <v>26185653</v>
      </c>
      <c r="I13" s="7">
        <f t="shared" si="2"/>
        <v>87.117083638299292</v>
      </c>
      <c r="J13" s="4"/>
      <c r="K13" s="5">
        <f t="shared" si="3"/>
        <v>33619</v>
      </c>
      <c r="L13" s="5">
        <f t="shared" si="4"/>
        <v>3838728</v>
      </c>
      <c r="M13" s="5">
        <f t="shared" si="5"/>
        <v>3872347</v>
      </c>
    </row>
    <row r="14" spans="1:13" ht="82.5">
      <c r="A14" s="4" t="s">
        <v>22</v>
      </c>
      <c r="B14" s="5">
        <v>14897000</v>
      </c>
      <c r="C14" s="5">
        <v>22346000</v>
      </c>
      <c r="D14" s="5">
        <f t="shared" si="0"/>
        <v>37243000</v>
      </c>
      <c r="E14" s="5">
        <v>37243000</v>
      </c>
      <c r="F14" s="5">
        <v>11146358</v>
      </c>
      <c r="G14" s="5">
        <v>16719537</v>
      </c>
      <c r="H14" s="5">
        <f t="shared" si="1"/>
        <v>27865895</v>
      </c>
      <c r="I14" s="7">
        <f t="shared" si="2"/>
        <v>74.821832290631789</v>
      </c>
      <c r="J14" s="4" t="s">
        <v>48</v>
      </c>
      <c r="K14" s="5">
        <f t="shared" si="3"/>
        <v>3750642</v>
      </c>
      <c r="L14" s="5">
        <f t="shared" si="4"/>
        <v>5626463</v>
      </c>
      <c r="M14" s="5">
        <f t="shared" si="5"/>
        <v>9377105</v>
      </c>
    </row>
    <row r="15" spans="1:13" ht="50.1" customHeight="1">
      <c r="A15" s="4" t="s">
        <v>43</v>
      </c>
      <c r="B15" s="12">
        <v>31007000</v>
      </c>
      <c r="C15" s="12">
        <v>7752000</v>
      </c>
      <c r="D15" s="5">
        <f t="shared" si="0"/>
        <v>38759000</v>
      </c>
      <c r="E15" s="12">
        <v>38759000</v>
      </c>
      <c r="F15" s="12">
        <v>29155725</v>
      </c>
      <c r="G15" s="12">
        <v>7233842</v>
      </c>
      <c r="H15" s="5">
        <f t="shared" si="1"/>
        <v>36389567</v>
      </c>
      <c r="I15" s="7">
        <f t="shared" si="2"/>
        <v>93.886754044221988</v>
      </c>
      <c r="J15" s="4"/>
      <c r="K15" s="5">
        <f t="shared" si="3"/>
        <v>1851275</v>
      </c>
      <c r="L15" s="5">
        <f t="shared" si="4"/>
        <v>518158</v>
      </c>
      <c r="M15" s="5">
        <f t="shared" si="5"/>
        <v>2369433</v>
      </c>
    </row>
    <row r="16" spans="1:13" ht="50.1" customHeight="1">
      <c r="A16" s="4" t="s">
        <v>23</v>
      </c>
      <c r="B16" s="5">
        <v>300000</v>
      </c>
      <c r="C16" s="5">
        <v>0</v>
      </c>
      <c r="D16" s="5">
        <f t="shared" si="0"/>
        <v>300000</v>
      </c>
      <c r="E16" s="5">
        <v>300000</v>
      </c>
      <c r="F16" s="5">
        <v>294442</v>
      </c>
      <c r="G16" s="5">
        <v>0</v>
      </c>
      <c r="H16" s="5">
        <f t="shared" si="1"/>
        <v>294442</v>
      </c>
      <c r="I16" s="7">
        <f t="shared" si="2"/>
        <v>98.147333333333336</v>
      </c>
      <c r="J16" s="14"/>
      <c r="K16" s="5">
        <f t="shared" si="3"/>
        <v>5558</v>
      </c>
      <c r="L16" s="5">
        <f t="shared" si="4"/>
        <v>0</v>
      </c>
      <c r="M16" s="5">
        <f t="shared" si="5"/>
        <v>5558</v>
      </c>
    </row>
    <row r="17" spans="1:13" ht="82.5">
      <c r="A17" s="4" t="s">
        <v>24</v>
      </c>
      <c r="B17" s="12">
        <v>599950</v>
      </c>
      <c r="C17" s="5">
        <v>0</v>
      </c>
      <c r="D17" s="5">
        <f t="shared" si="0"/>
        <v>599950</v>
      </c>
      <c r="E17" s="5">
        <v>599950</v>
      </c>
      <c r="F17" s="5">
        <v>433504</v>
      </c>
      <c r="G17" s="5">
        <v>0</v>
      </c>
      <c r="H17" s="5">
        <f t="shared" si="1"/>
        <v>433504</v>
      </c>
      <c r="I17" s="7">
        <f t="shared" si="2"/>
        <v>72.25668805733811</v>
      </c>
      <c r="J17" s="14" t="s">
        <v>47</v>
      </c>
      <c r="K17" s="5">
        <f t="shared" si="3"/>
        <v>166446</v>
      </c>
      <c r="L17" s="5">
        <f t="shared" si="4"/>
        <v>0</v>
      </c>
      <c r="M17" s="5">
        <f t="shared" si="5"/>
        <v>166446</v>
      </c>
    </row>
    <row r="18" spans="1:13" ht="39.950000000000003" customHeight="1">
      <c r="A18" s="4" t="s">
        <v>46</v>
      </c>
      <c r="B18" s="12">
        <v>4141000</v>
      </c>
      <c r="C18" s="5">
        <v>0</v>
      </c>
      <c r="D18" s="5">
        <f t="shared" si="0"/>
        <v>4141000</v>
      </c>
      <c r="E18" s="5">
        <v>4141000</v>
      </c>
      <c r="F18" s="5">
        <v>4141000</v>
      </c>
      <c r="G18" s="5">
        <v>0</v>
      </c>
      <c r="H18" s="5">
        <f t="shared" si="1"/>
        <v>4141000</v>
      </c>
      <c r="I18" s="7">
        <f t="shared" si="2"/>
        <v>100</v>
      </c>
      <c r="J18" s="14"/>
      <c r="K18" s="5">
        <f t="shared" si="3"/>
        <v>0</v>
      </c>
      <c r="L18" s="5">
        <f t="shared" si="4"/>
        <v>0</v>
      </c>
      <c r="M18" s="5">
        <f t="shared" si="5"/>
        <v>0</v>
      </c>
    </row>
    <row r="19" spans="1:13" ht="39.950000000000003" customHeight="1">
      <c r="A19" s="4" t="s">
        <v>25</v>
      </c>
      <c r="B19" s="5">
        <v>22865000</v>
      </c>
      <c r="C19" s="5">
        <v>0</v>
      </c>
      <c r="D19" s="5">
        <f t="shared" si="0"/>
        <v>22865000</v>
      </c>
      <c r="E19" s="17">
        <v>22865000</v>
      </c>
      <c r="F19" s="17">
        <v>21333473</v>
      </c>
      <c r="G19" s="17">
        <v>0</v>
      </c>
      <c r="H19" s="5">
        <f t="shared" si="1"/>
        <v>21333473</v>
      </c>
      <c r="I19" s="7">
        <f t="shared" si="2"/>
        <v>93.301871856549312</v>
      </c>
      <c r="J19" s="20"/>
      <c r="K19" s="5">
        <f t="shared" si="3"/>
        <v>1531527</v>
      </c>
      <c r="L19" s="5">
        <f t="shared" si="4"/>
        <v>0</v>
      </c>
      <c r="M19" s="5">
        <f t="shared" si="5"/>
        <v>1531527</v>
      </c>
    </row>
    <row r="20" spans="1:13" ht="99">
      <c r="A20" s="4" t="s">
        <v>26</v>
      </c>
      <c r="B20" s="5">
        <v>4310000</v>
      </c>
      <c r="C20" s="5">
        <v>0</v>
      </c>
      <c r="D20" s="5">
        <f t="shared" si="0"/>
        <v>4310000</v>
      </c>
      <c r="E20" s="6">
        <v>4310000</v>
      </c>
      <c r="F20" s="6">
        <v>2464145</v>
      </c>
      <c r="G20" s="6">
        <v>0</v>
      </c>
      <c r="H20" s="5">
        <f t="shared" si="1"/>
        <v>2464145</v>
      </c>
      <c r="I20" s="7">
        <f t="shared" si="2"/>
        <v>57.172737819025521</v>
      </c>
      <c r="J20" s="23" t="s">
        <v>49</v>
      </c>
      <c r="K20" s="5">
        <f t="shared" si="3"/>
        <v>1845855</v>
      </c>
      <c r="L20" s="5">
        <f t="shared" si="4"/>
        <v>0</v>
      </c>
      <c r="M20" s="5">
        <f t="shared" si="5"/>
        <v>1845855</v>
      </c>
    </row>
    <row r="21" spans="1:13" ht="39.950000000000003" customHeight="1">
      <c r="A21" s="4" t="s">
        <v>27</v>
      </c>
      <c r="B21" s="5">
        <v>14523000</v>
      </c>
      <c r="C21" s="5">
        <v>0</v>
      </c>
      <c r="D21" s="5">
        <f t="shared" si="0"/>
        <v>14523000</v>
      </c>
      <c r="E21" s="12">
        <v>14523000</v>
      </c>
      <c r="F21" s="12">
        <v>13363523</v>
      </c>
      <c r="G21" s="12"/>
      <c r="H21" s="5">
        <f t="shared" si="1"/>
        <v>13363523</v>
      </c>
      <c r="I21" s="7">
        <f t="shared" si="2"/>
        <v>92.016270742959435</v>
      </c>
      <c r="J21" s="20"/>
      <c r="K21" s="5">
        <f t="shared" si="3"/>
        <v>1159477</v>
      </c>
      <c r="L21" s="5">
        <f t="shared" si="4"/>
        <v>0</v>
      </c>
      <c r="M21" s="5">
        <f t="shared" si="5"/>
        <v>1159477</v>
      </c>
    </row>
    <row r="22" spans="1:13" ht="50.1" customHeight="1">
      <c r="A22" s="4" t="s">
        <v>28</v>
      </c>
      <c r="B22" s="5">
        <v>29686000</v>
      </c>
      <c r="C22" s="5">
        <v>0</v>
      </c>
      <c r="D22" s="5">
        <f t="shared" si="0"/>
        <v>29686000</v>
      </c>
      <c r="E22" s="18">
        <v>29686000</v>
      </c>
      <c r="F22" s="18">
        <v>25584578</v>
      </c>
      <c r="G22" s="18"/>
      <c r="H22" s="5">
        <f t="shared" si="1"/>
        <v>25584578</v>
      </c>
      <c r="I22" s="7">
        <f t="shared" si="2"/>
        <v>86.183985717173073</v>
      </c>
      <c r="J22" s="20"/>
      <c r="K22" s="5">
        <f t="shared" si="3"/>
        <v>4101422</v>
      </c>
      <c r="L22" s="5">
        <f t="shared" si="4"/>
        <v>0</v>
      </c>
      <c r="M22" s="5">
        <f t="shared" si="5"/>
        <v>4101422</v>
      </c>
    </row>
    <row r="23" spans="1:13" ht="66">
      <c r="A23" s="4" t="s">
        <v>29</v>
      </c>
      <c r="B23" s="5">
        <v>6634080</v>
      </c>
      <c r="C23" s="5">
        <v>0</v>
      </c>
      <c r="D23" s="5">
        <f t="shared" si="0"/>
        <v>6634080</v>
      </c>
      <c r="E23" s="19">
        <v>6634080</v>
      </c>
      <c r="F23" s="19">
        <v>4950945</v>
      </c>
      <c r="G23" s="19">
        <v>0</v>
      </c>
      <c r="H23" s="5">
        <f t="shared" si="1"/>
        <v>4950945</v>
      </c>
      <c r="I23" s="7">
        <f t="shared" si="2"/>
        <v>74.628961363143048</v>
      </c>
      <c r="J23" s="24" t="s">
        <v>54</v>
      </c>
      <c r="K23" s="5">
        <f t="shared" si="3"/>
        <v>1683135</v>
      </c>
      <c r="L23" s="5">
        <f t="shared" si="4"/>
        <v>0</v>
      </c>
      <c r="M23" s="5">
        <f t="shared" si="5"/>
        <v>1683135</v>
      </c>
    </row>
    <row r="24" spans="1:13" ht="66">
      <c r="A24" s="4" t="s">
        <v>30</v>
      </c>
      <c r="B24" s="5">
        <v>1200000</v>
      </c>
      <c r="C24" s="5">
        <v>164000</v>
      </c>
      <c r="D24" s="5">
        <f t="shared" si="0"/>
        <v>1364000</v>
      </c>
      <c r="E24" s="17">
        <v>1364000</v>
      </c>
      <c r="F24" s="17">
        <v>918979</v>
      </c>
      <c r="G24" s="17">
        <v>163900</v>
      </c>
      <c r="H24" s="5">
        <f t="shared" si="1"/>
        <v>1082879</v>
      </c>
      <c r="I24" s="7">
        <f t="shared" si="2"/>
        <v>79.389956011730206</v>
      </c>
      <c r="J24" s="24" t="s">
        <v>50</v>
      </c>
      <c r="K24" s="5">
        <f t="shared" si="3"/>
        <v>281021</v>
      </c>
      <c r="L24" s="5">
        <f t="shared" si="4"/>
        <v>100</v>
      </c>
      <c r="M24" s="5">
        <f t="shared" si="5"/>
        <v>281121</v>
      </c>
    </row>
    <row r="25" spans="1:13" ht="50.1" customHeight="1">
      <c r="A25" s="4" t="s">
        <v>31</v>
      </c>
      <c r="B25" s="5">
        <v>247180000</v>
      </c>
      <c r="C25" s="5">
        <v>0</v>
      </c>
      <c r="D25" s="5">
        <f t="shared" si="0"/>
        <v>247180000</v>
      </c>
      <c r="E25" s="5">
        <v>247180000</v>
      </c>
      <c r="F25" s="5">
        <v>214798852</v>
      </c>
      <c r="G25" s="5">
        <v>0</v>
      </c>
      <c r="H25" s="5">
        <f t="shared" si="1"/>
        <v>214798852</v>
      </c>
      <c r="I25" s="7">
        <f t="shared" si="2"/>
        <v>86.899770207945622</v>
      </c>
      <c r="J25" s="13"/>
      <c r="K25" s="5">
        <f t="shared" si="3"/>
        <v>32381148</v>
      </c>
      <c r="L25" s="5">
        <f t="shared" si="4"/>
        <v>0</v>
      </c>
      <c r="M25" s="5">
        <f t="shared" si="5"/>
        <v>32381148</v>
      </c>
    </row>
    <row r="26" spans="1:13" ht="39.950000000000003" customHeight="1">
      <c r="A26" s="4" t="s">
        <v>32</v>
      </c>
      <c r="B26" s="17">
        <v>3812877000</v>
      </c>
      <c r="C26" s="17">
        <v>177674000</v>
      </c>
      <c r="D26" s="5">
        <f t="shared" si="0"/>
        <v>3990551000</v>
      </c>
      <c r="E26" s="12">
        <v>3990551000</v>
      </c>
      <c r="F26" s="12">
        <v>3819659567</v>
      </c>
      <c r="G26" s="12">
        <v>118133802</v>
      </c>
      <c r="H26" s="5">
        <f t="shared" si="1"/>
        <v>3937793369</v>
      </c>
      <c r="I26" s="7">
        <f t="shared" si="2"/>
        <v>98.677936179740584</v>
      </c>
      <c r="J26" s="13"/>
      <c r="K26" s="5">
        <f t="shared" si="3"/>
        <v>-6782567</v>
      </c>
      <c r="L26" s="5">
        <f t="shared" si="4"/>
        <v>59540198</v>
      </c>
      <c r="M26" s="5">
        <f t="shared" si="5"/>
        <v>52757631</v>
      </c>
    </row>
    <row r="27" spans="1:13" ht="82.5">
      <c r="A27" s="4" t="s">
        <v>33</v>
      </c>
      <c r="B27" s="15">
        <v>125356000</v>
      </c>
      <c r="C27" s="15">
        <v>3877000</v>
      </c>
      <c r="D27" s="5">
        <f t="shared" si="0"/>
        <v>129233000</v>
      </c>
      <c r="E27" s="16">
        <v>129233000</v>
      </c>
      <c r="F27" s="16">
        <v>98157590</v>
      </c>
      <c r="G27" s="16">
        <v>3035804</v>
      </c>
      <c r="H27" s="5">
        <f t="shared" si="1"/>
        <v>101193394</v>
      </c>
      <c r="I27" s="7">
        <f t="shared" si="2"/>
        <v>78.303060363838966</v>
      </c>
      <c r="J27" s="13" t="s">
        <v>51</v>
      </c>
      <c r="K27" s="5">
        <f t="shared" si="3"/>
        <v>27198410</v>
      </c>
      <c r="L27" s="5">
        <f t="shared" si="4"/>
        <v>841196</v>
      </c>
      <c r="M27" s="5">
        <f t="shared" si="5"/>
        <v>28039606</v>
      </c>
    </row>
    <row r="28" spans="1:13" ht="50.1" customHeight="1">
      <c r="A28" s="4" t="s">
        <v>34</v>
      </c>
      <c r="B28" s="12">
        <v>19500000</v>
      </c>
      <c r="C28" s="12">
        <v>0</v>
      </c>
      <c r="D28" s="5">
        <f t="shared" si="0"/>
        <v>19500000</v>
      </c>
      <c r="E28" s="12">
        <v>19500000</v>
      </c>
      <c r="F28" s="12">
        <v>15990035</v>
      </c>
      <c r="G28" s="12"/>
      <c r="H28" s="5">
        <f t="shared" si="1"/>
        <v>15990035</v>
      </c>
      <c r="I28" s="7">
        <f t="shared" si="2"/>
        <v>82.000179487179494</v>
      </c>
      <c r="J28" s="13"/>
      <c r="K28" s="5">
        <f t="shared" si="3"/>
        <v>3509965</v>
      </c>
      <c r="L28" s="5">
        <f t="shared" si="4"/>
        <v>0</v>
      </c>
      <c r="M28" s="5">
        <f t="shared" si="5"/>
        <v>3509965</v>
      </c>
    </row>
    <row r="29" spans="1:13" ht="66">
      <c r="A29" s="4" t="s">
        <v>35</v>
      </c>
      <c r="B29" s="12">
        <v>70083000</v>
      </c>
      <c r="C29" s="12">
        <v>2168000</v>
      </c>
      <c r="D29" s="5">
        <f t="shared" si="0"/>
        <v>72251000</v>
      </c>
      <c r="E29" s="12">
        <v>72251000</v>
      </c>
      <c r="F29" s="12">
        <v>55620676</v>
      </c>
      <c r="G29" s="12">
        <v>1720228</v>
      </c>
      <c r="H29" s="5">
        <f t="shared" si="1"/>
        <v>57340904</v>
      </c>
      <c r="I29" s="7">
        <f t="shared" si="2"/>
        <v>79.363474553985412</v>
      </c>
      <c r="J29" s="13" t="s">
        <v>52</v>
      </c>
      <c r="K29" s="5">
        <f t="shared" si="3"/>
        <v>14462324</v>
      </c>
      <c r="L29" s="5">
        <f t="shared" si="4"/>
        <v>447772</v>
      </c>
      <c r="M29" s="5">
        <f t="shared" si="5"/>
        <v>14910096</v>
      </c>
    </row>
    <row r="30" spans="1:13" ht="66">
      <c r="A30" s="4" t="s">
        <v>36</v>
      </c>
      <c r="B30" s="5">
        <v>40093000</v>
      </c>
      <c r="C30" s="5">
        <v>202406000</v>
      </c>
      <c r="D30" s="5">
        <f t="shared" si="0"/>
        <v>242499000</v>
      </c>
      <c r="E30" s="12">
        <v>242499000</v>
      </c>
      <c r="F30" s="12">
        <v>40093000</v>
      </c>
      <c r="G30" s="12">
        <v>202339200</v>
      </c>
      <c r="H30" s="5">
        <f t="shared" si="1"/>
        <v>242432200</v>
      </c>
      <c r="I30" s="7">
        <f t="shared" si="2"/>
        <v>99.972453494653593</v>
      </c>
      <c r="J30" s="13"/>
      <c r="K30" s="5">
        <f t="shared" si="3"/>
        <v>0</v>
      </c>
      <c r="L30" s="5">
        <f t="shared" si="4"/>
        <v>66800</v>
      </c>
      <c r="M30" s="5">
        <f t="shared" si="5"/>
        <v>66800</v>
      </c>
    </row>
    <row r="31" spans="1:13" ht="82.5">
      <c r="A31" s="4" t="s">
        <v>37</v>
      </c>
      <c r="B31" s="5">
        <v>2803000</v>
      </c>
      <c r="C31" s="5">
        <v>0</v>
      </c>
      <c r="D31" s="5">
        <f t="shared" si="0"/>
        <v>2803000</v>
      </c>
      <c r="E31" s="5">
        <v>2803000</v>
      </c>
      <c r="F31" s="12">
        <v>882248</v>
      </c>
      <c r="G31" s="12">
        <v>0</v>
      </c>
      <c r="H31" s="5">
        <f t="shared" si="1"/>
        <v>882248</v>
      </c>
      <c r="I31" s="7">
        <f t="shared" si="2"/>
        <v>31.47513378523011</v>
      </c>
      <c r="J31" s="13" t="s">
        <v>59</v>
      </c>
      <c r="K31" s="5">
        <f t="shared" si="3"/>
        <v>1920752</v>
      </c>
      <c r="L31" s="5">
        <f t="shared" si="4"/>
        <v>0</v>
      </c>
      <c r="M31" s="5">
        <f t="shared" si="5"/>
        <v>1920752</v>
      </c>
    </row>
    <row r="32" spans="1:13" ht="231">
      <c r="A32" s="4" t="s">
        <v>44</v>
      </c>
      <c r="B32" s="5">
        <v>41505000</v>
      </c>
      <c r="C32" s="5">
        <v>0</v>
      </c>
      <c r="D32" s="5">
        <f t="shared" si="0"/>
        <v>41505000</v>
      </c>
      <c r="E32" s="5">
        <v>41505000</v>
      </c>
      <c r="F32" s="12">
        <v>23013719</v>
      </c>
      <c r="G32" s="12">
        <v>0</v>
      </c>
      <c r="H32" s="5">
        <f t="shared" si="1"/>
        <v>23013719</v>
      </c>
      <c r="I32" s="7">
        <f t="shared" si="2"/>
        <v>55.448064088664019</v>
      </c>
      <c r="J32" s="13" t="s">
        <v>60</v>
      </c>
      <c r="K32" s="5">
        <f t="shared" si="3"/>
        <v>18491281</v>
      </c>
      <c r="L32" s="5">
        <f t="shared" si="4"/>
        <v>0</v>
      </c>
      <c r="M32" s="5">
        <f t="shared" si="5"/>
        <v>18491281</v>
      </c>
    </row>
    <row r="33" spans="1:13" ht="82.5">
      <c r="A33" s="4" t="s">
        <v>55</v>
      </c>
      <c r="B33" s="5">
        <v>4092184</v>
      </c>
      <c r="C33" s="5">
        <v>0</v>
      </c>
      <c r="D33" s="5">
        <f t="shared" si="0"/>
        <v>4092184</v>
      </c>
      <c r="E33" s="5">
        <v>4092184</v>
      </c>
      <c r="F33" s="12">
        <v>4052812</v>
      </c>
      <c r="G33" s="12"/>
      <c r="H33" s="5">
        <f t="shared" si="1"/>
        <v>4052812</v>
      </c>
      <c r="I33" s="7">
        <f t="shared" si="2"/>
        <v>99.037873174813257</v>
      </c>
      <c r="J33" s="4"/>
      <c r="K33" s="5">
        <f t="shared" si="3"/>
        <v>39372</v>
      </c>
      <c r="L33" s="5">
        <f t="shared" si="4"/>
        <v>0</v>
      </c>
      <c r="M33" s="5">
        <f t="shared" si="5"/>
        <v>39372</v>
      </c>
    </row>
    <row r="34" spans="1:13" ht="66">
      <c r="A34" s="4" t="s">
        <v>56</v>
      </c>
      <c r="B34" s="5">
        <v>770000</v>
      </c>
      <c r="C34" s="5">
        <v>0</v>
      </c>
      <c r="D34" s="5">
        <f t="shared" si="0"/>
        <v>770000</v>
      </c>
      <c r="E34" s="5">
        <v>770000</v>
      </c>
      <c r="F34" s="12">
        <v>589720</v>
      </c>
      <c r="G34" s="12">
        <v>0</v>
      </c>
      <c r="H34" s="5">
        <f t="shared" si="1"/>
        <v>589720</v>
      </c>
      <c r="I34" s="7">
        <f t="shared" si="2"/>
        <v>76.587012987012997</v>
      </c>
      <c r="J34" s="13" t="s">
        <v>53</v>
      </c>
      <c r="K34" s="5">
        <f t="shared" si="3"/>
        <v>180280</v>
      </c>
      <c r="L34" s="5">
        <f t="shared" si="4"/>
        <v>0</v>
      </c>
      <c r="M34" s="5">
        <f t="shared" si="5"/>
        <v>180280</v>
      </c>
    </row>
    <row r="35" spans="1:13" ht="50.1" customHeight="1">
      <c r="A35" s="13" t="s">
        <v>57</v>
      </c>
      <c r="B35" s="5">
        <v>1186686000</v>
      </c>
      <c r="C35" s="5">
        <v>0</v>
      </c>
      <c r="D35" s="5">
        <f t="shared" si="0"/>
        <v>1186686000</v>
      </c>
      <c r="E35" s="5">
        <v>1186686000</v>
      </c>
      <c r="F35" s="12">
        <v>1183710764</v>
      </c>
      <c r="G35" s="12">
        <v>0</v>
      </c>
      <c r="H35" s="5">
        <f t="shared" si="1"/>
        <v>1183710764</v>
      </c>
      <c r="I35" s="7">
        <f t="shared" si="2"/>
        <v>99.749281949900819</v>
      </c>
      <c r="J35" s="13"/>
      <c r="K35" s="5">
        <f t="shared" si="3"/>
        <v>2975236</v>
      </c>
      <c r="L35" s="5">
        <f t="shared" si="4"/>
        <v>0</v>
      </c>
      <c r="M35" s="5">
        <f t="shared" si="5"/>
        <v>2975236</v>
      </c>
    </row>
    <row r="36" spans="1:13" ht="50.1" customHeight="1">
      <c r="A36" s="4" t="s">
        <v>38</v>
      </c>
      <c r="B36" s="6">
        <v>1939000</v>
      </c>
      <c r="C36" s="6">
        <v>0</v>
      </c>
      <c r="D36" s="5">
        <f t="shared" si="0"/>
        <v>1939000</v>
      </c>
      <c r="E36" s="6">
        <v>1939000</v>
      </c>
      <c r="F36" s="17">
        <v>1938764</v>
      </c>
      <c r="G36" s="17">
        <v>0</v>
      </c>
      <c r="H36" s="5">
        <f t="shared" si="1"/>
        <v>1938764</v>
      </c>
      <c r="I36" s="7">
        <f t="shared" si="2"/>
        <v>99.98782877772048</v>
      </c>
      <c r="J36" s="13"/>
      <c r="K36" s="5">
        <f t="shared" si="3"/>
        <v>236</v>
      </c>
      <c r="L36" s="5">
        <f t="shared" si="4"/>
        <v>0</v>
      </c>
      <c r="M36" s="5">
        <f t="shared" si="5"/>
        <v>236</v>
      </c>
    </row>
    <row r="37" spans="1:13" ht="50.1" customHeight="1">
      <c r="A37" s="13" t="s">
        <v>58</v>
      </c>
      <c r="B37" s="6">
        <v>13261000</v>
      </c>
      <c r="C37" s="6">
        <v>0</v>
      </c>
      <c r="D37" s="5">
        <f t="shared" si="0"/>
        <v>13261000</v>
      </c>
      <c r="E37" s="6">
        <v>13261000</v>
      </c>
      <c r="F37" s="17">
        <v>11552951</v>
      </c>
      <c r="G37" s="17">
        <v>0</v>
      </c>
      <c r="H37" s="5">
        <f t="shared" si="1"/>
        <v>11552951</v>
      </c>
      <c r="I37" s="7">
        <f t="shared" si="2"/>
        <v>87.119757182716242</v>
      </c>
      <c r="J37" s="13"/>
      <c r="K37" s="5">
        <f t="shared" si="3"/>
        <v>1708049</v>
      </c>
      <c r="L37" s="5">
        <f t="shared" si="4"/>
        <v>0</v>
      </c>
      <c r="M37" s="5">
        <f t="shared" si="5"/>
        <v>1708049</v>
      </c>
    </row>
    <row r="38" spans="1:13" ht="50.1" customHeight="1"/>
    <row r="39" spans="1:13" ht="50.1" customHeight="1"/>
    <row r="40" spans="1:13" ht="50.1" customHeight="1"/>
    <row r="41" spans="1:13" ht="50.1" customHeight="1"/>
    <row r="42" spans="1:13" ht="50.1" customHeight="1"/>
    <row r="43" spans="1:13" ht="50.1" customHeight="1"/>
    <row r="44" spans="1:13" ht="50.1" customHeight="1"/>
    <row r="45" spans="1:13" ht="50.1" customHeight="1"/>
    <row r="46" spans="1:13" ht="50.1" customHeight="1"/>
    <row r="47" spans="1:13" ht="50.1" customHeight="1"/>
    <row r="48" spans="1:13" ht="50.1" customHeight="1"/>
    <row r="49" ht="50.1" customHeight="1"/>
    <row r="50" ht="50.1" customHeight="1"/>
    <row r="51" ht="50.1" customHeight="1"/>
    <row r="52" ht="50.1" customHeight="1"/>
    <row r="53" ht="50.1" customHeight="1"/>
    <row r="54" ht="50.1" customHeight="1"/>
    <row r="55" ht="50.1" customHeight="1"/>
    <row r="56" ht="50.1" customHeight="1"/>
    <row r="57" ht="50.1" customHeight="1"/>
    <row r="58" ht="50.1" customHeight="1"/>
    <row r="59" ht="50.1" customHeight="1"/>
    <row r="60" ht="50.1" customHeight="1"/>
    <row r="61" ht="50.1" customHeight="1"/>
    <row r="62" ht="50.1" customHeight="1"/>
    <row r="63" ht="50.1" customHeight="1"/>
    <row r="64" ht="50.1" customHeight="1"/>
    <row r="65" ht="50.1" customHeight="1"/>
    <row r="66" ht="50.1" customHeight="1"/>
    <row r="67" ht="50.1" customHeight="1"/>
    <row r="68" ht="50.1" customHeight="1"/>
    <row r="69" ht="50.1" customHeight="1"/>
    <row r="70" ht="50.1" customHeight="1"/>
    <row r="71" ht="50.1" customHeight="1"/>
    <row r="72" ht="50.1" customHeight="1"/>
    <row r="73" ht="50.1" customHeight="1"/>
    <row r="74" ht="50.1" customHeight="1"/>
    <row r="75" ht="50.1" customHeight="1"/>
    <row r="76" ht="50.1" customHeight="1"/>
    <row r="77" ht="50.1" customHeight="1"/>
    <row r="78" ht="50.1" customHeight="1"/>
    <row r="79" ht="50.1" customHeight="1"/>
    <row r="80" ht="50.1" customHeight="1"/>
    <row r="81" ht="50.1" customHeight="1"/>
    <row r="82" ht="50.1" customHeight="1"/>
    <row r="83" ht="50.1" customHeight="1"/>
    <row r="84" ht="50.1" customHeight="1"/>
    <row r="85" ht="50.1" customHeight="1"/>
    <row r="86" ht="50.1" customHeight="1"/>
    <row r="87" ht="50.1" customHeight="1"/>
    <row r="88" ht="50.1" customHeight="1"/>
    <row r="89" ht="50.1" customHeight="1"/>
    <row r="90" ht="50.1" customHeight="1"/>
    <row r="91" ht="50.1" customHeight="1"/>
    <row r="92" ht="50.1" customHeight="1"/>
    <row r="93" ht="50.1" customHeight="1"/>
    <row r="94" ht="50.1" customHeight="1"/>
    <row r="95" ht="50.1" customHeight="1"/>
    <row r="96" ht="50.1" customHeight="1"/>
    <row r="97" ht="50.1" customHeight="1"/>
    <row r="98" ht="50.1" customHeight="1"/>
    <row r="99" ht="50.1" customHeight="1"/>
    <row r="100" ht="50.1" customHeight="1"/>
    <row r="101" ht="50.1" customHeight="1"/>
    <row r="102" ht="50.1" customHeight="1"/>
    <row r="103" ht="50.1" customHeight="1"/>
    <row r="104" ht="50.1" customHeight="1"/>
    <row r="105" ht="50.1" customHeight="1"/>
    <row r="106" ht="50.1" customHeight="1"/>
    <row r="107" ht="50.1" customHeight="1"/>
    <row r="108" ht="50.1" customHeight="1"/>
    <row r="109" ht="50.1" customHeight="1"/>
    <row r="110" ht="50.1" customHeight="1"/>
    <row r="111" ht="50.1" customHeight="1"/>
    <row r="112" ht="50.1" customHeight="1"/>
    <row r="113" ht="50.1" customHeight="1"/>
  </sheetData>
  <mergeCells count="9">
    <mergeCell ref="K5:M5"/>
    <mergeCell ref="A5:A6"/>
    <mergeCell ref="B5:D5"/>
    <mergeCell ref="E5:E6"/>
    <mergeCell ref="A1:M1"/>
    <mergeCell ref="A2:M2"/>
    <mergeCell ref="A3:M3"/>
    <mergeCell ref="A4:M4"/>
    <mergeCell ref="F5:J5"/>
  </mergeCells>
  <phoneticPr fontId="3" type="noConversion"/>
  <printOptions horizontalCentered="1"/>
  <pageMargins left="0.39370078740157483" right="0.39370078740157483" top="0.78740157480314965" bottom="0.59055118110236227" header="0" footer="0"/>
  <pageSetup paperSize="8" scale="91" firstPageNumber="90" pageOrder="overThenDown"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中央各機關補助款執行情形表</vt:lpstr>
      <vt:lpstr>中央各機關補助款執行情形表!Print_Area</vt:lpstr>
      <vt:lpstr>中央各機關補助款執行情形表!Print_Titles</vt:lpstr>
    </vt:vector>
  </TitlesOfParts>
  <Company>Aopen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MT85</dc:creator>
  <cp:lastModifiedBy>謝奇芳</cp:lastModifiedBy>
  <cp:lastPrinted>2022-01-28T07:38:54Z</cp:lastPrinted>
  <dcterms:created xsi:type="dcterms:W3CDTF">2004-12-28T10:29:45Z</dcterms:created>
  <dcterms:modified xsi:type="dcterms:W3CDTF">2022-01-28T08:25:21Z</dcterms:modified>
</cp:coreProperties>
</file>