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中央各機關補助款執行情形表" sheetId="1" state="visible" r:id="rId2"/>
  </sheets>
  <definedNames>
    <definedName function="false" hidden="false" name="說明" vbProcedure="false">#REF!</definedName>
    <definedName function="false" hidden="false" localSheetId="0" name="Print_Area" vbProcedure="false">中央各機關補助款執行情形表!$A$1:$L$53</definedName>
    <definedName function="false" hidden="false" localSheetId="0" name="Print_Titles" vbProcedure="false">中央各機關補助款執行情形表!$A$1:$IV$6</definedName>
  </definedName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<sst xmlns="http://schemas.openxmlformats.org/spreadsheetml/2006/main" count="87" uniqueCount="83">
  <si>
    <t xml:space="preserve">臺中市政府衛生局</t>
  </si>
  <si>
    <t xml:space="preserve">中央各機關補助款執行情形表</t>
  </si>
  <si>
    <r>
      <rPr>
        <sz val="14"/>
        <color rgb="FF000000"/>
        <rFont val="標楷體"/>
        <family val="0"/>
        <charset val="136"/>
      </rPr>
      <t xml:space="preserve">中華民國</t>
    </r>
    <r>
      <rPr>
        <sz val="14"/>
        <color rgb="FF000000"/>
        <rFont val="標楷體"/>
        <family val="4"/>
        <charset val="136"/>
      </rPr>
      <t xml:space="preserve">109</t>
    </r>
    <r>
      <rPr>
        <sz val="14"/>
        <color rgb="FF000000"/>
        <rFont val="標楷體"/>
        <family val="0"/>
        <charset val="136"/>
      </rPr>
      <t xml:space="preserve">年</t>
    </r>
    <r>
      <rPr>
        <sz val="14"/>
        <color rgb="FF000000"/>
        <rFont val="標楷體"/>
        <family val="4"/>
        <charset val="136"/>
      </rPr>
      <t xml:space="preserve">1</t>
    </r>
    <r>
      <rPr>
        <sz val="14"/>
        <color rgb="FF000000"/>
        <rFont val="標楷體"/>
        <family val="0"/>
        <charset val="136"/>
      </rPr>
      <t xml:space="preserve">月</t>
    </r>
    <r>
      <rPr>
        <sz val="14"/>
        <color rgb="FF000000"/>
        <rFont val="標楷體"/>
        <family val="4"/>
        <charset val="136"/>
      </rPr>
      <t xml:space="preserve">1</t>
    </r>
    <r>
      <rPr>
        <sz val="14"/>
        <color rgb="FF000000"/>
        <rFont val="標楷體"/>
        <family val="0"/>
        <charset val="136"/>
      </rPr>
      <t xml:space="preserve">日至</t>
    </r>
    <r>
      <rPr>
        <sz val="14"/>
        <color rgb="FF000000"/>
        <rFont val="標楷體"/>
        <family val="4"/>
        <charset val="136"/>
      </rPr>
      <t xml:space="preserve">12</t>
    </r>
    <r>
      <rPr>
        <sz val="14"/>
        <color rgb="FF000000"/>
        <rFont val="標楷體"/>
        <family val="0"/>
        <charset val="136"/>
      </rPr>
      <t xml:space="preserve">月</t>
    </r>
    <r>
      <rPr>
        <sz val="14"/>
        <color rgb="FF000000"/>
        <rFont val="標楷體"/>
        <family val="4"/>
        <charset val="136"/>
      </rPr>
      <t xml:space="preserve">31</t>
    </r>
    <r>
      <rPr>
        <sz val="14"/>
        <color rgb="FF000000"/>
        <rFont val="標楷體"/>
        <family val="0"/>
        <charset val="136"/>
      </rPr>
      <t xml:space="preserve">日</t>
    </r>
  </si>
  <si>
    <t xml:space="preserve">單位：新臺幣元</t>
  </si>
  <si>
    <t xml:space="preserve">補助計畫名稱</t>
  </si>
  <si>
    <t xml:space="preserve">核　　　定　　　金　　　額</t>
  </si>
  <si>
    <r>
      <rPr>
        <sz val="12"/>
        <color rgb="FF000000"/>
        <rFont val="標楷體"/>
        <family val="0"/>
        <charset val="136"/>
      </rPr>
      <t xml:space="preserve">執　　行　　數　　</t>
    </r>
    <r>
      <rPr>
        <sz val="12"/>
        <color rgb="FF000000"/>
        <rFont val="標楷體"/>
        <family val="4"/>
        <charset val="136"/>
      </rPr>
      <t xml:space="preserve">(</t>
    </r>
    <r>
      <rPr>
        <sz val="12"/>
        <color rgb="FF000000"/>
        <rFont val="標楷體"/>
        <family val="0"/>
        <charset val="136"/>
      </rPr>
      <t xml:space="preserve">　　含　　保　　留　　數　　</t>
    </r>
    <r>
      <rPr>
        <sz val="12"/>
        <color rgb="FF000000"/>
        <rFont val="標楷體"/>
        <family val="4"/>
        <charset val="136"/>
      </rPr>
      <t xml:space="preserve">)</t>
    </r>
  </si>
  <si>
    <t xml:space="preserve">賸　　　　餘　　　　數</t>
  </si>
  <si>
    <r>
      <rPr>
        <sz val="12"/>
        <color rgb="FF000000"/>
        <rFont val="標楷體"/>
        <family val="0"/>
        <charset val="136"/>
      </rPr>
      <t xml:space="preserve">補助款部分
</t>
    </r>
    <r>
      <rPr>
        <sz val="12"/>
        <color rgb="FF000000"/>
        <rFont val="標楷體"/>
        <family val="4"/>
        <charset val="136"/>
      </rPr>
      <t xml:space="preserve">(1)</t>
    </r>
  </si>
  <si>
    <r>
      <rPr>
        <sz val="12"/>
        <color rgb="FF000000"/>
        <rFont val="標楷體"/>
        <family val="0"/>
        <charset val="136"/>
      </rPr>
      <t xml:space="preserve">本府配合款部分
</t>
    </r>
    <r>
      <rPr>
        <sz val="12"/>
        <color rgb="FF000000"/>
        <rFont val="標楷體"/>
        <family val="4"/>
        <charset val="136"/>
      </rPr>
      <t xml:space="preserve">(2)</t>
    </r>
  </si>
  <si>
    <r>
      <rPr>
        <sz val="12"/>
        <color rgb="FF000000"/>
        <rFont val="標楷體"/>
        <family val="0"/>
        <charset val="136"/>
      </rPr>
      <t xml:space="preserve">合計
</t>
    </r>
    <r>
      <rPr>
        <sz val="12"/>
        <color rgb="FF000000"/>
        <rFont val="標楷體"/>
        <family val="4"/>
        <charset val="136"/>
      </rPr>
      <t xml:space="preserve">(3)=(1)+(2)</t>
    </r>
  </si>
  <si>
    <r>
      <rPr>
        <sz val="12"/>
        <color rgb="FF000000"/>
        <rFont val="標楷體"/>
        <family val="0"/>
        <charset val="136"/>
      </rPr>
      <t xml:space="preserve">補助款部分
</t>
    </r>
    <r>
      <rPr>
        <sz val="12"/>
        <color rgb="FF000000"/>
        <rFont val="標楷體"/>
        <family val="4"/>
        <charset val="136"/>
      </rPr>
      <t xml:space="preserve">(4)</t>
    </r>
  </si>
  <si>
    <r>
      <rPr>
        <sz val="12"/>
        <color rgb="FF000000"/>
        <rFont val="標楷體"/>
        <family val="0"/>
        <charset val="136"/>
      </rPr>
      <t xml:space="preserve">本府配合款部分
</t>
    </r>
    <r>
      <rPr>
        <sz val="12"/>
        <color rgb="FF000000"/>
        <rFont val="標楷體"/>
        <family val="4"/>
        <charset val="136"/>
      </rPr>
      <t xml:space="preserve">(5)</t>
    </r>
  </si>
  <si>
    <r>
      <rPr>
        <sz val="12"/>
        <color rgb="FF000000"/>
        <rFont val="標楷體"/>
        <family val="0"/>
        <charset val="136"/>
      </rPr>
      <t xml:space="preserve">合計
</t>
    </r>
    <r>
      <rPr>
        <sz val="12"/>
        <color rgb="FF000000"/>
        <rFont val="標楷體"/>
        <family val="4"/>
        <charset val="136"/>
      </rPr>
      <t xml:space="preserve">(6)=(4)+(5)</t>
    </r>
  </si>
  <si>
    <r>
      <rPr>
        <sz val="11"/>
        <color rgb="FF000000"/>
        <rFont val="標楷體"/>
        <family val="0"/>
        <charset val="136"/>
      </rPr>
      <t xml:space="preserve">執行數占核定金額之比率</t>
    </r>
    <r>
      <rPr>
        <sz val="11"/>
        <color rgb="FF000000"/>
        <rFont val="標楷體"/>
        <family val="4"/>
        <charset val="136"/>
      </rPr>
      <t xml:space="preserve">(%)
(7)=(6)/(3)</t>
    </r>
  </si>
  <si>
    <t xml:space="preserve">執行狀況說明</t>
  </si>
  <si>
    <r>
      <rPr>
        <sz val="12"/>
        <color rgb="FF000000"/>
        <rFont val="標楷體"/>
        <family val="0"/>
        <charset val="136"/>
      </rPr>
      <t xml:space="preserve">補助款部分
</t>
    </r>
    <r>
      <rPr>
        <sz val="12"/>
        <color rgb="FF000000"/>
        <rFont val="標楷體"/>
        <family val="4"/>
        <charset val="136"/>
      </rPr>
      <t xml:space="preserve">(8)=(1)-(4)</t>
    </r>
  </si>
  <si>
    <r>
      <rPr>
        <sz val="12"/>
        <color rgb="FF000000"/>
        <rFont val="標楷體"/>
        <family val="0"/>
        <charset val="136"/>
      </rPr>
      <t xml:space="preserve">本府配合款部分
</t>
    </r>
    <r>
      <rPr>
        <sz val="12"/>
        <color rgb="FF000000"/>
        <rFont val="標楷體"/>
        <family val="4"/>
        <charset val="136"/>
      </rPr>
      <t xml:space="preserve">(9)=(2)-(5)</t>
    </r>
  </si>
  <si>
    <r>
      <rPr>
        <sz val="12"/>
        <color rgb="FF000000"/>
        <rFont val="標楷體"/>
        <family val="0"/>
        <charset val="136"/>
      </rPr>
      <t xml:space="preserve">合計
</t>
    </r>
    <r>
      <rPr>
        <sz val="12"/>
        <color rgb="FF000000"/>
        <rFont val="標楷體"/>
        <family val="4"/>
        <charset val="136"/>
      </rPr>
      <t xml:space="preserve">(10)=(8)+(9)</t>
    </r>
  </si>
  <si>
    <t xml:space="preserve">合　　　計</t>
  </si>
  <si>
    <r>
      <rPr>
        <sz val="12"/>
        <color rgb="FF000000"/>
        <rFont val="標楷體"/>
        <family val="0"/>
        <charset val="136"/>
      </rPr>
      <t xml:space="preserve">前瞻基礎建設</t>
    </r>
    <r>
      <rPr>
        <sz val="12"/>
        <color rgb="FF000000"/>
        <rFont val="標楷體"/>
        <family val="4"/>
        <charset val="136"/>
      </rPr>
      <t xml:space="preserve">-</t>
    </r>
    <r>
      <rPr>
        <sz val="12"/>
        <color rgb="FF000000"/>
        <rFont val="標楷體"/>
        <family val="0"/>
        <charset val="136"/>
      </rPr>
      <t xml:space="preserve">公共服務據點整備</t>
    </r>
    <r>
      <rPr>
        <sz val="12"/>
        <color rgb="FF000000"/>
        <rFont val="標楷體"/>
        <family val="4"/>
        <charset val="136"/>
      </rPr>
      <t xml:space="preserve">-</t>
    </r>
    <r>
      <rPr>
        <sz val="12"/>
        <color rgb="FF000000"/>
        <rFont val="標楷體"/>
        <family val="0"/>
        <charset val="136"/>
      </rPr>
      <t xml:space="preserve">公有危險建築地方衛生機關廳舍耐震補強計畫</t>
    </r>
    <r>
      <rPr>
        <sz val="12"/>
        <color rgb="FF000000"/>
        <rFont val="標楷體"/>
        <family val="4"/>
        <charset val="136"/>
      </rPr>
      <t xml:space="preserve">-</t>
    </r>
    <r>
      <rPr>
        <sz val="12"/>
        <color rgb="FF000000"/>
        <rFont val="標楷體"/>
        <family val="0"/>
        <charset val="136"/>
      </rPr>
      <t xml:space="preserve">和平區及潭子區衛生所耐震詳細評估
</t>
    </r>
  </si>
  <si>
    <r>
      <rPr>
        <sz val="12"/>
        <color rgb="FF000000"/>
        <rFont val="標楷體"/>
        <family val="0"/>
        <charset val="136"/>
      </rPr>
      <t xml:space="preserve">前瞻基礎建設</t>
    </r>
    <r>
      <rPr>
        <sz val="12"/>
        <color rgb="FF000000"/>
        <rFont val="標楷體"/>
        <family val="4"/>
        <charset val="136"/>
      </rPr>
      <t xml:space="preserve">-</t>
    </r>
    <r>
      <rPr>
        <sz val="12"/>
        <color rgb="FF000000"/>
        <rFont val="標楷體"/>
        <family val="0"/>
        <charset val="136"/>
      </rPr>
      <t xml:space="preserve">公共服務據點整備</t>
    </r>
    <r>
      <rPr>
        <sz val="12"/>
        <color rgb="FF000000"/>
        <rFont val="標楷體"/>
        <family val="4"/>
        <charset val="136"/>
      </rPr>
      <t xml:space="preserve">-</t>
    </r>
    <r>
      <rPr>
        <sz val="12"/>
        <color rgb="FF000000"/>
        <rFont val="標楷體"/>
        <family val="0"/>
        <charset val="136"/>
      </rPr>
      <t xml:space="preserve">公有危險建築地方衛生機關廳舍耐震補強計畫</t>
    </r>
    <r>
      <rPr>
        <sz val="12"/>
        <color rgb="FF000000"/>
        <rFont val="標楷體"/>
        <family val="4"/>
        <charset val="136"/>
      </rPr>
      <t xml:space="preserve">-</t>
    </r>
    <r>
      <rPr>
        <sz val="12"/>
        <color rgb="FF000000"/>
        <rFont val="標楷體"/>
        <family val="0"/>
        <charset val="136"/>
      </rPr>
      <t xml:space="preserve">臺中市清水區衛生所重建案
</t>
    </r>
  </si>
  <si>
    <t xml:space="preserve">本案尚在施工中。
</t>
  </si>
  <si>
    <t xml:space="preserve">傳染病防治計畫
</t>
  </si>
  <si>
    <t xml:space="preserve">疫苗專用冷藏室新建工程等案，尚在施工中。
</t>
  </si>
  <si>
    <r>
      <rPr>
        <sz val="12"/>
        <color rgb="FF000000"/>
        <rFont val="標楷體"/>
        <family val="0"/>
        <charset val="136"/>
      </rPr>
      <t xml:space="preserve">原住民族及離島地區衛生所</t>
    </r>
    <r>
      <rPr>
        <sz val="12"/>
        <color rgb="FF000000"/>
        <rFont val="標楷體"/>
        <family val="4"/>
        <charset val="136"/>
      </rPr>
      <t xml:space="preserve">(</t>
    </r>
    <r>
      <rPr>
        <sz val="12"/>
        <color rgb="FF000000"/>
        <rFont val="標楷體"/>
        <family val="0"/>
        <charset val="136"/>
      </rPr>
      <t xml:space="preserve">室</t>
    </r>
    <r>
      <rPr>
        <sz val="12"/>
        <color rgb="FF000000"/>
        <rFont val="標楷體"/>
        <family val="4"/>
        <charset val="136"/>
      </rPr>
      <t xml:space="preserve">)</t>
    </r>
    <r>
      <rPr>
        <sz val="12"/>
        <color rgb="FF000000"/>
        <rFont val="標楷體"/>
        <family val="0"/>
        <charset val="136"/>
      </rPr>
      <t xml:space="preserve">醫療相關設備更新
</t>
    </r>
  </si>
  <si>
    <r>
      <rPr>
        <sz val="12"/>
        <color rgb="FF000000"/>
        <rFont val="標楷體"/>
        <family val="0"/>
        <charset val="136"/>
      </rPr>
      <t xml:space="preserve">原住民族就醫及長期照護資源</t>
    </r>
    <r>
      <rPr>
        <sz val="12"/>
        <color rgb="FF000000"/>
        <rFont val="標楷體"/>
        <family val="4"/>
        <charset val="136"/>
      </rPr>
      <t xml:space="preserve">(</t>
    </r>
    <r>
      <rPr>
        <sz val="12"/>
        <color rgb="FF000000"/>
        <rFont val="標楷體"/>
        <family val="0"/>
        <charset val="136"/>
      </rPr>
      <t xml:space="preserve">含社福機構</t>
    </r>
    <r>
      <rPr>
        <sz val="12"/>
        <color rgb="FF000000"/>
        <rFont val="標楷體"/>
        <family val="4"/>
        <charset val="136"/>
      </rPr>
      <t xml:space="preserve">)</t>
    </r>
    <r>
      <rPr>
        <sz val="12"/>
        <color rgb="FF000000"/>
        <rFont val="標楷體"/>
        <family val="0"/>
        <charset val="136"/>
      </rPr>
      <t xml:space="preserve">使用交通費補助計畫
</t>
    </r>
  </si>
  <si>
    <t xml:space="preserve">建立優質之緊急醫療救護體系計畫
</t>
  </si>
  <si>
    <r>
      <rPr>
        <sz val="12"/>
        <color rgb="FF000000"/>
        <rFont val="標楷體"/>
        <family val="0"/>
        <charset val="136"/>
      </rPr>
      <t xml:space="preserve">強化社會安全網計畫</t>
    </r>
    <r>
      <rPr>
        <sz val="12"/>
        <color rgb="FF000000"/>
        <rFont val="標楷體"/>
        <family val="4"/>
        <charset val="136"/>
      </rPr>
      <t xml:space="preserve">(</t>
    </r>
    <r>
      <rPr>
        <sz val="12"/>
        <color rgb="FF000000"/>
        <rFont val="標楷體"/>
        <family val="0"/>
        <charset val="136"/>
      </rPr>
      <t xml:space="preserve">整合加害人合併精神疾病與自殺防治服務</t>
    </r>
    <r>
      <rPr>
        <sz val="12"/>
        <color rgb="FF000000"/>
        <rFont val="標楷體"/>
        <family val="4"/>
        <charset val="136"/>
      </rPr>
      <t xml:space="preserve">)
</t>
    </r>
  </si>
  <si>
    <r>
      <rPr>
        <sz val="12"/>
        <color rgb="FF000000"/>
        <rFont val="標楷體"/>
        <family val="0"/>
        <charset val="136"/>
      </rPr>
      <t xml:space="preserve">因聘用社工人力辦理精神疾病合併保護性業務，此業務為近年新增業務且服務個案均為共案具高風險性質，致招聘困難，直至</t>
    </r>
    <r>
      <rPr>
        <sz val="12"/>
        <color rgb="FF000000"/>
        <rFont val="標楷體"/>
        <family val="4"/>
        <charset val="136"/>
      </rPr>
      <t xml:space="preserve">6</t>
    </r>
    <r>
      <rPr>
        <sz val="12"/>
        <color rgb="FF000000"/>
        <rFont val="標楷體"/>
        <family val="0"/>
        <charset val="136"/>
      </rPr>
      <t xml:space="preserve">月後才全數聘任完成，故導致相關經費賸餘。
</t>
    </r>
  </si>
  <si>
    <t xml:space="preserve">整合型心理健康工作計畫
</t>
  </si>
  <si>
    <t xml:space="preserve">弱勢族群就醫補助計畫
</t>
  </si>
  <si>
    <t xml:space="preserve">藥癮者處遇計畫
</t>
  </si>
  <si>
    <t xml:space="preserve">美沙冬替代治療服務可近性補助
</t>
  </si>
  <si>
    <t xml:space="preserve">醫起護少陪伴計畫
</t>
  </si>
  <si>
    <r>
      <rPr>
        <sz val="12"/>
        <color rgb="FF000000"/>
        <rFont val="標楷體"/>
        <family val="0"/>
        <charset val="136"/>
      </rPr>
      <t xml:space="preserve">受新冠肺炎疫情影響，少觀團體</t>
    </r>
    <r>
      <rPr>
        <sz val="12"/>
        <color rgb="FF000000"/>
        <rFont val="標楷體"/>
        <family val="4"/>
        <charset val="136"/>
      </rPr>
      <t xml:space="preserve">1-6</t>
    </r>
    <r>
      <rPr>
        <sz val="12"/>
        <color rgb="FF000000"/>
        <rFont val="標楷體"/>
        <family val="0"/>
        <charset val="136"/>
      </rPr>
      <t xml:space="preserve">月無法執行，且醫院戒癮治療屬個別性，核銷費用採實支實付，並非所有個案皆須參與提供之治療項目，致相關經費賸餘。
</t>
    </r>
  </si>
  <si>
    <t xml:space="preserve">充實心衛社工駐點辦公空間及設施設備計畫
</t>
  </si>
  <si>
    <t xml:space="preserve">菸害防制工作計畫
</t>
  </si>
  <si>
    <t xml:space="preserve">衛生保健工作
</t>
  </si>
  <si>
    <t xml:space="preserve">癌症篩檢人力計畫
</t>
  </si>
  <si>
    <t xml:space="preserve">持續有人員因家庭及生涯規劃因素離職，雖然於人員離職後，立即公告招募人員，並儘速辦理甄選面試，惟在離職人員及招募新進人員間仍有空窗期，致經費賸餘。
</t>
  </si>
  <si>
    <r>
      <rPr>
        <sz val="12"/>
        <color rgb="FF000000"/>
        <rFont val="標楷體"/>
        <family val="0"/>
        <charset val="136"/>
      </rPr>
      <t xml:space="preserve">原住民族及離島地區醫療保健行政工作</t>
    </r>
    <r>
      <rPr>
        <sz val="12"/>
        <color rgb="FF000000"/>
        <rFont val="標楷體"/>
        <family val="4"/>
        <charset val="136"/>
      </rPr>
      <t xml:space="preserve">-</t>
    </r>
    <r>
      <rPr>
        <sz val="12"/>
        <color rgb="FF000000"/>
        <rFont val="標楷體"/>
        <family val="0"/>
        <charset val="136"/>
      </rPr>
      <t xml:space="preserve">部落社區健康營造計畫
</t>
    </r>
  </si>
  <si>
    <t xml:space="preserve">助理人員雖已數次招募，但仍招募困難，致經費賸餘。
</t>
  </si>
  <si>
    <t xml:space="preserve">預防及延緩失能整合計畫
</t>
  </si>
  <si>
    <t xml:space="preserve">優生保健法及「優生保健措施減免或補助費用辦法」申請計畫
</t>
  </si>
  <si>
    <r>
      <rPr>
        <sz val="12"/>
        <color rgb="FF000000"/>
        <rFont val="標楷體"/>
        <family val="0"/>
        <charset val="136"/>
      </rPr>
      <t xml:space="preserve">長照十年計畫</t>
    </r>
    <r>
      <rPr>
        <sz val="12"/>
        <color rgb="FF000000"/>
        <rFont val="標楷體"/>
        <family val="4"/>
        <charset val="136"/>
      </rPr>
      <t xml:space="preserve">2.0
</t>
    </r>
  </si>
  <si>
    <t xml:space="preserve">部分案件尚在辦理核銷程序中。
</t>
  </si>
  <si>
    <t xml:space="preserve">照顧管理中心計畫
</t>
  </si>
  <si>
    <t xml:space="preserve">中低收入失能老人機構公費安置計畫
</t>
  </si>
  <si>
    <t xml:space="preserve">家庭照顧者支持性服務創新型計畫
</t>
  </si>
  <si>
    <t xml:space="preserve">失智照護服務計畫
</t>
  </si>
  <si>
    <t xml:space="preserve">失能身心障礙者特殊需求服務資源加值計畫
</t>
  </si>
  <si>
    <r>
      <rPr>
        <sz val="12"/>
        <color rgb="FF000000"/>
        <rFont val="標楷體"/>
        <family val="0"/>
        <charset val="136"/>
      </rPr>
      <t xml:space="preserve">原預算</t>
    </r>
    <r>
      <rPr>
        <sz val="12"/>
        <color rgb="FF000000"/>
        <rFont val="標楷體"/>
        <family val="4"/>
        <charset val="136"/>
      </rPr>
      <t xml:space="preserve">850</t>
    </r>
    <r>
      <rPr>
        <sz val="12"/>
        <color rgb="FF000000"/>
        <rFont val="標楷體"/>
        <family val="0"/>
        <charset val="136"/>
      </rPr>
      <t xml:space="preserve">萬元係依中央核定之匡列經費辦理編列，為提升預算執行率，本局積極推廣、鼓勵服務單位加入，惟申請單位多為初次辦理、未有相關經驗，故經中央審核後，僅核定</t>
    </r>
    <r>
      <rPr>
        <sz val="12"/>
        <color rgb="FF000000"/>
        <rFont val="標楷體"/>
        <family val="4"/>
        <charset val="136"/>
      </rPr>
      <t xml:space="preserve">95</t>
    </r>
    <r>
      <rPr>
        <sz val="12"/>
        <color rgb="FF000000"/>
        <rFont val="標楷體"/>
        <family val="0"/>
        <charset val="136"/>
      </rPr>
      <t xml:space="preserve">萬</t>
    </r>
    <r>
      <rPr>
        <sz val="12"/>
        <color rgb="FF000000"/>
        <rFont val="標楷體"/>
        <family val="4"/>
        <charset val="136"/>
      </rPr>
      <t xml:space="preserve">8,000</t>
    </r>
    <r>
      <rPr>
        <sz val="12"/>
        <color rgb="FF000000"/>
        <rFont val="標楷體"/>
        <family val="0"/>
        <charset val="136"/>
      </rPr>
      <t xml:space="preserve">元。
</t>
    </r>
  </si>
  <si>
    <t xml:space="preserve">護理之家機構改善公共安全設施設備補助計畫
</t>
  </si>
  <si>
    <r>
      <rPr>
        <sz val="12"/>
        <color rgb="FF000000"/>
        <rFont val="標楷體"/>
        <family val="4"/>
        <charset val="136"/>
      </rPr>
      <t xml:space="preserve">1.</t>
    </r>
    <r>
      <rPr>
        <sz val="12"/>
        <color rgb="FF000000"/>
        <rFont val="標楷體"/>
        <family val="0"/>
        <charset val="136"/>
      </rPr>
      <t xml:space="preserve">獎補助費用係採核實支付，由服務單位提供憑證，經本局審核後始能辦理核銷，已再加強輔導單位計畫執行內容。
</t>
    </r>
    <r>
      <rPr>
        <sz val="12"/>
        <color rgb="FF000000"/>
        <rFont val="標楷體"/>
        <family val="4"/>
        <charset val="136"/>
      </rPr>
      <t xml:space="preserve">2.</t>
    </r>
    <r>
      <rPr>
        <sz val="12"/>
        <color rgb="FF000000"/>
        <rFont val="標楷體"/>
        <family val="0"/>
        <charset val="136"/>
      </rPr>
      <t xml:space="preserve">另，因計畫人員至</t>
    </r>
    <r>
      <rPr>
        <sz val="12"/>
        <color rgb="FF000000"/>
        <rFont val="標楷體"/>
        <family val="4"/>
        <charset val="136"/>
      </rPr>
      <t xml:space="preserve">109</t>
    </r>
    <r>
      <rPr>
        <sz val="12"/>
        <color rgb="FF000000"/>
        <rFont val="標楷體"/>
        <family val="0"/>
        <charset val="136"/>
      </rPr>
      <t xml:space="preserve">年</t>
    </r>
    <r>
      <rPr>
        <sz val="12"/>
        <color rgb="FF000000"/>
        <rFont val="標楷體"/>
        <family val="4"/>
        <charset val="136"/>
      </rPr>
      <t xml:space="preserve">7</t>
    </r>
    <r>
      <rPr>
        <sz val="12"/>
        <color rgb="FF000000"/>
        <rFont val="標楷體"/>
        <family val="0"/>
        <charset val="136"/>
      </rPr>
      <t xml:space="preserve">月始聘足額，爰業務費用亦有賸餘款。
</t>
    </r>
  </si>
  <si>
    <r>
      <rPr>
        <sz val="12"/>
        <color rgb="FF000000"/>
        <rFont val="標楷體"/>
        <family val="0"/>
        <charset val="136"/>
      </rPr>
      <t xml:space="preserve">前瞻基礎建設「公共服務據點整備</t>
    </r>
    <r>
      <rPr>
        <sz val="12"/>
        <color rgb="FF000000"/>
        <rFont val="標楷體"/>
        <family val="4"/>
        <charset val="136"/>
      </rPr>
      <t xml:space="preserve">-</t>
    </r>
    <r>
      <rPr>
        <sz val="12"/>
        <color rgb="FF000000"/>
        <rFont val="標楷體"/>
        <family val="0"/>
        <charset val="136"/>
      </rPr>
      <t xml:space="preserve">整建長照衛福據點」計畫</t>
    </r>
    <r>
      <rPr>
        <sz val="12"/>
        <color rgb="FF000000"/>
        <rFont val="標楷體"/>
        <family val="4"/>
        <charset val="136"/>
      </rPr>
      <t xml:space="preserve">(</t>
    </r>
    <r>
      <rPr>
        <sz val="12"/>
        <color rgb="FF000000"/>
        <rFont val="標楷體"/>
        <family val="0"/>
        <charset val="136"/>
      </rPr>
      <t xml:space="preserve">大雅區衛生所</t>
    </r>
    <r>
      <rPr>
        <sz val="12"/>
        <color rgb="FF000000"/>
        <rFont val="標楷體"/>
        <family val="4"/>
        <charset val="136"/>
      </rPr>
      <t xml:space="preserve">)
</t>
    </r>
  </si>
  <si>
    <r>
      <rPr>
        <sz val="12"/>
        <color rgb="FF000000"/>
        <rFont val="標楷體"/>
        <family val="0"/>
        <charset val="136"/>
      </rPr>
      <t xml:space="preserve">前瞻基礎建設「公共服務據點整備</t>
    </r>
    <r>
      <rPr>
        <sz val="12"/>
        <color rgb="FF000000"/>
        <rFont val="標楷體"/>
        <family val="4"/>
        <charset val="136"/>
      </rPr>
      <t xml:space="preserve">-</t>
    </r>
    <r>
      <rPr>
        <sz val="12"/>
        <color rgb="FF000000"/>
        <rFont val="標楷體"/>
        <family val="0"/>
        <charset val="136"/>
      </rPr>
      <t xml:space="preserve">整建長照衛福據點」計畫</t>
    </r>
    <r>
      <rPr>
        <sz val="12"/>
        <color rgb="FF000000"/>
        <rFont val="標楷體"/>
        <family val="4"/>
        <charset val="136"/>
      </rPr>
      <t xml:space="preserve">(</t>
    </r>
    <r>
      <rPr>
        <sz val="12"/>
        <color rgb="FF000000"/>
        <rFont val="標楷體"/>
        <family val="0"/>
        <charset val="136"/>
      </rPr>
      <t xml:space="preserve">北屯區四民衛生所</t>
    </r>
    <r>
      <rPr>
        <sz val="12"/>
        <color rgb="FF000000"/>
        <rFont val="標楷體"/>
        <family val="4"/>
        <charset val="136"/>
      </rPr>
      <t xml:space="preserve">)
</t>
    </r>
  </si>
  <si>
    <r>
      <rPr>
        <sz val="12"/>
        <color rgb="FF000000"/>
        <rFont val="標楷體"/>
        <family val="0"/>
        <charset val="136"/>
      </rPr>
      <t xml:space="preserve">前瞻基礎建設「公共服務據點整備</t>
    </r>
    <r>
      <rPr>
        <sz val="12"/>
        <color rgb="FF000000"/>
        <rFont val="標楷體"/>
        <family val="4"/>
        <charset val="136"/>
      </rPr>
      <t xml:space="preserve">-</t>
    </r>
    <r>
      <rPr>
        <sz val="12"/>
        <color rgb="FF000000"/>
        <rFont val="標楷體"/>
        <family val="0"/>
        <charset val="136"/>
      </rPr>
      <t xml:space="preserve">整建長照衛福據點」計畫</t>
    </r>
    <r>
      <rPr>
        <sz val="12"/>
        <color rgb="FF000000"/>
        <rFont val="標楷體"/>
        <family val="4"/>
        <charset val="136"/>
      </rPr>
      <t xml:space="preserve">(</t>
    </r>
    <r>
      <rPr>
        <sz val="12"/>
        <color rgb="FF000000"/>
        <rFont val="標楷體"/>
        <family val="0"/>
        <charset val="136"/>
      </rPr>
      <t xml:space="preserve">和平區衛生所</t>
    </r>
    <r>
      <rPr>
        <sz val="12"/>
        <color rgb="FF000000"/>
        <rFont val="標楷體"/>
        <family val="4"/>
        <charset val="136"/>
      </rPr>
      <t xml:space="preserve">)
</t>
    </r>
  </si>
  <si>
    <r>
      <rPr>
        <sz val="12"/>
        <color rgb="FF000000"/>
        <rFont val="標楷體"/>
        <family val="0"/>
        <charset val="136"/>
      </rPr>
      <t xml:space="preserve">前瞻基礎建設「公共服務據點整備</t>
    </r>
    <r>
      <rPr>
        <sz val="12"/>
        <color rgb="FF000000"/>
        <rFont val="標楷體"/>
        <family val="4"/>
        <charset val="136"/>
      </rPr>
      <t xml:space="preserve">-</t>
    </r>
    <r>
      <rPr>
        <sz val="12"/>
        <color rgb="FF000000"/>
        <rFont val="標楷體"/>
        <family val="0"/>
        <charset val="136"/>
      </rPr>
      <t xml:space="preserve">整建長照衛福據點」計畫</t>
    </r>
    <r>
      <rPr>
        <sz val="12"/>
        <color rgb="FF000000"/>
        <rFont val="標楷體"/>
        <family val="4"/>
        <charset val="136"/>
      </rPr>
      <t xml:space="preserve">(</t>
    </r>
    <r>
      <rPr>
        <sz val="12"/>
        <color rgb="FF000000"/>
        <rFont val="標楷體"/>
        <family val="0"/>
        <charset val="136"/>
      </rPr>
      <t xml:space="preserve">南區衛生所</t>
    </r>
    <r>
      <rPr>
        <sz val="12"/>
        <color rgb="FF000000"/>
        <rFont val="標楷體"/>
        <family val="4"/>
        <charset val="136"/>
      </rPr>
      <t xml:space="preserve">)
</t>
    </r>
  </si>
  <si>
    <r>
      <rPr>
        <sz val="12"/>
        <color rgb="FF000000"/>
        <rFont val="標楷體"/>
        <family val="0"/>
        <charset val="136"/>
      </rPr>
      <t xml:space="preserve">前瞻基礎建設「公共服務據點整備</t>
    </r>
    <r>
      <rPr>
        <sz val="12"/>
        <color rgb="FF000000"/>
        <rFont val="標楷體"/>
        <family val="4"/>
        <charset val="136"/>
      </rPr>
      <t xml:space="preserve">-</t>
    </r>
    <r>
      <rPr>
        <sz val="12"/>
        <color rgb="FF000000"/>
        <rFont val="標楷體"/>
        <family val="0"/>
        <charset val="136"/>
      </rPr>
      <t xml:space="preserve">整建長照衛福據點」計畫</t>
    </r>
    <r>
      <rPr>
        <sz val="12"/>
        <color rgb="FF000000"/>
        <rFont val="標楷體"/>
        <family val="4"/>
        <charset val="136"/>
      </rPr>
      <t xml:space="preserve">(</t>
    </r>
    <r>
      <rPr>
        <sz val="12"/>
        <color rgb="FF000000"/>
        <rFont val="標楷體"/>
        <family val="0"/>
        <charset val="136"/>
      </rPr>
      <t xml:space="preserve">新社區衛生所</t>
    </r>
    <r>
      <rPr>
        <sz val="12"/>
        <color rgb="FF000000"/>
        <rFont val="標楷體"/>
        <family val="4"/>
        <charset val="136"/>
      </rPr>
      <t xml:space="preserve">)
</t>
    </r>
  </si>
  <si>
    <r>
      <rPr>
        <sz val="12"/>
        <color rgb="FF000000"/>
        <rFont val="標楷體"/>
        <family val="0"/>
        <charset val="136"/>
      </rPr>
      <t xml:space="preserve">前瞻基礎建設「公共服務據點整備</t>
    </r>
    <r>
      <rPr>
        <sz val="12"/>
        <color rgb="FF000000"/>
        <rFont val="標楷體"/>
        <family val="4"/>
        <charset val="136"/>
      </rPr>
      <t xml:space="preserve">-</t>
    </r>
    <r>
      <rPr>
        <sz val="12"/>
        <color rgb="FF000000"/>
        <rFont val="標楷體"/>
        <family val="0"/>
        <charset val="136"/>
      </rPr>
      <t xml:space="preserve">整建長照衛福據點」計畫</t>
    </r>
    <r>
      <rPr>
        <sz val="12"/>
        <color rgb="FF000000"/>
        <rFont val="標楷體"/>
        <family val="4"/>
        <charset val="136"/>
      </rPr>
      <t xml:space="preserve">(</t>
    </r>
    <r>
      <rPr>
        <sz val="12"/>
        <color rgb="FF000000"/>
        <rFont val="標楷體"/>
        <family val="0"/>
        <charset val="136"/>
      </rPr>
      <t xml:space="preserve">豐原區衛生所</t>
    </r>
    <r>
      <rPr>
        <sz val="12"/>
        <color rgb="FF000000"/>
        <rFont val="標楷體"/>
        <family val="4"/>
        <charset val="136"/>
      </rPr>
      <t xml:space="preserve">)
</t>
    </r>
  </si>
  <si>
    <t xml:space="preserve">依實際決標金額及工程決算金額撥付經費，已完成核銷結案。
</t>
  </si>
  <si>
    <r>
      <rPr>
        <sz val="12"/>
        <color rgb="FF000000"/>
        <rFont val="標楷體"/>
        <family val="0"/>
        <charset val="136"/>
      </rPr>
      <t xml:space="preserve">前瞻基礎建設「公共服務據點整備</t>
    </r>
    <r>
      <rPr>
        <sz val="12"/>
        <color rgb="FF000000"/>
        <rFont val="標楷體"/>
        <family val="4"/>
        <charset val="136"/>
      </rPr>
      <t xml:space="preserve">-</t>
    </r>
    <r>
      <rPr>
        <sz val="12"/>
        <color rgb="FF000000"/>
        <rFont val="標楷體"/>
        <family val="0"/>
        <charset val="136"/>
      </rPr>
      <t xml:space="preserve">整建長照衛福據點」計畫</t>
    </r>
    <r>
      <rPr>
        <sz val="12"/>
        <color rgb="FF000000"/>
        <rFont val="標楷體"/>
        <family val="4"/>
        <charset val="136"/>
      </rPr>
      <t xml:space="preserve">(</t>
    </r>
    <r>
      <rPr>
        <sz val="12"/>
        <color rgb="FF000000"/>
        <rFont val="標楷體"/>
        <family val="0"/>
        <charset val="136"/>
      </rPr>
      <t xml:space="preserve">后里區衛生所</t>
    </r>
    <r>
      <rPr>
        <sz val="12"/>
        <color rgb="FF000000"/>
        <rFont val="標楷體"/>
        <family val="4"/>
        <charset val="136"/>
      </rPr>
      <t xml:space="preserve">)
</t>
    </r>
  </si>
  <si>
    <r>
      <rPr>
        <sz val="12"/>
        <color rgb="FF000000"/>
        <rFont val="標楷體"/>
        <family val="0"/>
        <charset val="136"/>
      </rPr>
      <t xml:space="preserve">前瞻基礎建設「公共服務據點整備</t>
    </r>
    <r>
      <rPr>
        <sz val="12"/>
        <color rgb="FF000000"/>
        <rFont val="標楷體"/>
        <family val="4"/>
        <charset val="136"/>
      </rPr>
      <t xml:space="preserve">-</t>
    </r>
    <r>
      <rPr>
        <sz val="12"/>
        <color rgb="FF000000"/>
        <rFont val="標楷體"/>
        <family val="0"/>
        <charset val="136"/>
      </rPr>
      <t xml:space="preserve">整建長照衛福據點」計畫</t>
    </r>
    <r>
      <rPr>
        <sz val="12"/>
        <color rgb="FF000000"/>
        <rFont val="標楷體"/>
        <family val="4"/>
        <charset val="136"/>
      </rPr>
      <t xml:space="preserve">(</t>
    </r>
    <r>
      <rPr>
        <sz val="12"/>
        <color rgb="FF000000"/>
        <rFont val="標楷體"/>
        <family val="0"/>
        <charset val="136"/>
      </rPr>
      <t xml:space="preserve">大里區衛生所</t>
    </r>
    <r>
      <rPr>
        <sz val="12"/>
        <color rgb="FF000000"/>
        <rFont val="標楷體"/>
        <family val="4"/>
        <charset val="136"/>
      </rPr>
      <t xml:space="preserve">)
</t>
    </r>
  </si>
  <si>
    <t xml:space="preserve">依實際決標金額及工程決算金額撥付經費，已完成核銷結案。</t>
  </si>
  <si>
    <r>
      <rPr>
        <sz val="12"/>
        <color rgb="FF000000"/>
        <rFont val="標楷體"/>
        <family val="0"/>
        <charset val="136"/>
      </rPr>
      <t xml:space="preserve">前瞻基礎建設「公共服務據點整備</t>
    </r>
    <r>
      <rPr>
        <sz val="12"/>
        <color rgb="FF000000"/>
        <rFont val="標楷體"/>
        <family val="4"/>
        <charset val="136"/>
      </rPr>
      <t xml:space="preserve">-</t>
    </r>
    <r>
      <rPr>
        <sz val="12"/>
        <color rgb="FF000000"/>
        <rFont val="標楷體"/>
        <family val="0"/>
        <charset val="136"/>
      </rPr>
      <t xml:space="preserve">整建長照衛福據點」計畫</t>
    </r>
    <r>
      <rPr>
        <sz val="12"/>
        <color rgb="FF000000"/>
        <rFont val="標楷體"/>
        <family val="4"/>
        <charset val="136"/>
      </rPr>
      <t xml:space="preserve">(</t>
    </r>
    <r>
      <rPr>
        <sz val="12"/>
        <color rgb="FF000000"/>
        <rFont val="標楷體"/>
        <family val="0"/>
        <charset val="136"/>
      </rPr>
      <t xml:space="preserve">龍井區衛生所</t>
    </r>
    <r>
      <rPr>
        <sz val="12"/>
        <color rgb="FF000000"/>
        <rFont val="標楷體"/>
        <family val="4"/>
        <charset val="136"/>
      </rPr>
      <t xml:space="preserve">)
</t>
    </r>
  </si>
  <si>
    <r>
      <rPr>
        <sz val="12"/>
        <color rgb="FF000000"/>
        <rFont val="標楷體"/>
        <family val="0"/>
        <charset val="136"/>
      </rPr>
      <t xml:space="preserve">前瞻基礎建設「公共服務據點整備</t>
    </r>
    <r>
      <rPr>
        <sz val="12"/>
        <color rgb="FF000000"/>
        <rFont val="標楷體"/>
        <family val="4"/>
        <charset val="136"/>
      </rPr>
      <t xml:space="preserve">-</t>
    </r>
    <r>
      <rPr>
        <sz val="12"/>
        <color rgb="FF000000"/>
        <rFont val="標楷體"/>
        <family val="0"/>
        <charset val="136"/>
      </rPr>
      <t xml:space="preserve">整建長照衛福據點」計畫</t>
    </r>
    <r>
      <rPr>
        <sz val="12"/>
        <color rgb="FF000000"/>
        <rFont val="標楷體"/>
        <family val="4"/>
        <charset val="136"/>
      </rPr>
      <t xml:space="preserve">(</t>
    </r>
    <r>
      <rPr>
        <sz val="12"/>
        <color rgb="FF000000"/>
        <rFont val="標楷體"/>
        <family val="0"/>
        <charset val="136"/>
      </rPr>
      <t xml:space="preserve">梧棲區衛生所</t>
    </r>
    <r>
      <rPr>
        <sz val="12"/>
        <color rgb="FF000000"/>
        <rFont val="標楷體"/>
        <family val="4"/>
        <charset val="136"/>
      </rPr>
      <t xml:space="preserve">)
</t>
    </r>
  </si>
  <si>
    <r>
      <rPr>
        <sz val="12"/>
        <color rgb="FF000000"/>
        <rFont val="標楷體"/>
        <family val="4"/>
        <charset val="136"/>
      </rPr>
      <t xml:space="preserve">108</t>
    </r>
    <r>
      <rPr>
        <sz val="12"/>
        <color rgb="FF000000"/>
        <rFont val="標楷體"/>
        <family val="0"/>
        <charset val="136"/>
      </rPr>
      <t xml:space="preserve">年前瞻基礎建設</t>
    </r>
    <r>
      <rPr>
        <sz val="12"/>
        <color rgb="FF000000"/>
        <rFont val="標楷體"/>
        <family val="4"/>
        <charset val="136"/>
      </rPr>
      <t xml:space="preserve">-</t>
    </r>
    <r>
      <rPr>
        <sz val="12"/>
        <color rgb="FF000000"/>
        <rFont val="標楷體"/>
        <family val="0"/>
        <charset val="136"/>
      </rPr>
      <t xml:space="preserve">公共服務據點整備</t>
    </r>
    <r>
      <rPr>
        <sz val="12"/>
        <color rgb="FF000000"/>
        <rFont val="標楷體"/>
        <family val="4"/>
        <charset val="136"/>
      </rPr>
      <t xml:space="preserve">-</t>
    </r>
    <r>
      <rPr>
        <sz val="12"/>
        <color rgb="FF000000"/>
        <rFont val="標楷體"/>
        <family val="0"/>
        <charset val="136"/>
      </rPr>
      <t xml:space="preserve">公有危險建築地方衛生機關廳舍耐震補強計畫</t>
    </r>
    <r>
      <rPr>
        <sz val="12"/>
        <color rgb="FF000000"/>
        <rFont val="標楷體"/>
        <family val="4"/>
        <charset val="136"/>
      </rPr>
      <t xml:space="preserve">-</t>
    </r>
    <r>
      <rPr>
        <sz val="12"/>
        <color rgb="FF000000"/>
        <rFont val="標楷體"/>
        <family val="0"/>
        <charset val="136"/>
      </rPr>
      <t xml:space="preserve">臺中市東區衛生所耐震補強工程
</t>
    </r>
  </si>
  <si>
    <r>
      <rPr>
        <sz val="12"/>
        <color rgb="FF000000"/>
        <rFont val="標楷體"/>
        <family val="4"/>
        <charset val="136"/>
      </rPr>
      <t xml:space="preserve">108</t>
    </r>
    <r>
      <rPr>
        <sz val="12"/>
        <color rgb="FF000000"/>
        <rFont val="標楷體"/>
        <family val="0"/>
        <charset val="136"/>
      </rPr>
      <t xml:space="preserve">年前瞻基礎建設</t>
    </r>
    <r>
      <rPr>
        <sz val="12"/>
        <color rgb="FF000000"/>
        <rFont val="標楷體"/>
        <family val="4"/>
        <charset val="136"/>
      </rPr>
      <t xml:space="preserve">-</t>
    </r>
    <r>
      <rPr>
        <sz val="12"/>
        <color rgb="FF000000"/>
        <rFont val="標楷體"/>
        <family val="0"/>
        <charset val="136"/>
      </rPr>
      <t xml:space="preserve">公共服務據點整備</t>
    </r>
    <r>
      <rPr>
        <sz val="12"/>
        <color rgb="FF000000"/>
        <rFont val="標楷體"/>
        <family val="4"/>
        <charset val="136"/>
      </rPr>
      <t xml:space="preserve">-</t>
    </r>
    <r>
      <rPr>
        <sz val="12"/>
        <color rgb="FF000000"/>
        <rFont val="標楷體"/>
        <family val="0"/>
        <charset val="136"/>
      </rPr>
      <t xml:space="preserve">公有危險建築地方衛生機關廳舍耐震補強計畫</t>
    </r>
    <r>
      <rPr>
        <sz val="12"/>
        <color rgb="FF000000"/>
        <rFont val="標楷體"/>
        <family val="4"/>
        <charset val="136"/>
      </rPr>
      <t xml:space="preserve">-</t>
    </r>
    <r>
      <rPr>
        <sz val="12"/>
        <color rgb="FF000000"/>
        <rFont val="標楷體"/>
        <family val="0"/>
        <charset val="136"/>
      </rPr>
      <t xml:space="preserve">臺中市烏日區衛生所耐震補強工程
</t>
    </r>
  </si>
  <si>
    <r>
      <rPr>
        <sz val="12"/>
        <color rgb="FF000000"/>
        <rFont val="標楷體"/>
        <family val="4"/>
        <charset val="136"/>
      </rPr>
      <t xml:space="preserve">108</t>
    </r>
    <r>
      <rPr>
        <sz val="12"/>
        <color rgb="FF000000"/>
        <rFont val="標楷體"/>
        <family val="0"/>
        <charset val="136"/>
      </rPr>
      <t xml:space="preserve">年臺中市立老人醫院、復健醫院</t>
    </r>
    <r>
      <rPr>
        <sz val="12"/>
        <color rgb="FF000000"/>
        <rFont val="標楷體"/>
        <family val="4"/>
        <charset val="136"/>
      </rPr>
      <t xml:space="preserve">ROT</t>
    </r>
    <r>
      <rPr>
        <sz val="12"/>
        <color rgb="FF000000"/>
        <rFont val="標楷體"/>
        <family val="0"/>
        <charset val="136"/>
      </rPr>
      <t xml:space="preserve">及</t>
    </r>
    <r>
      <rPr>
        <sz val="12"/>
        <color rgb="FF000000"/>
        <rFont val="標楷體"/>
        <family val="4"/>
        <charset val="136"/>
      </rPr>
      <t xml:space="preserve">BOT</t>
    </r>
    <r>
      <rPr>
        <sz val="12"/>
        <color rgb="FF000000"/>
        <rFont val="標楷體"/>
        <family val="0"/>
        <charset val="136"/>
      </rPr>
      <t xml:space="preserve">前置作業規劃案
</t>
    </r>
  </si>
  <si>
    <t xml:space="preserve">本案尚在履約中。
</t>
  </si>
  <si>
    <r>
      <rPr>
        <sz val="12"/>
        <color rgb="FF000000"/>
        <rFont val="標楷體"/>
        <family val="4"/>
        <charset val="136"/>
      </rPr>
      <t xml:space="preserve">108</t>
    </r>
    <r>
      <rPr>
        <sz val="12"/>
        <color rgb="FF000000"/>
        <rFont val="標楷體"/>
        <family val="0"/>
        <charset val="136"/>
      </rPr>
      <t xml:space="preserve">年強化社會安全網計畫</t>
    </r>
    <r>
      <rPr>
        <sz val="12"/>
        <color rgb="FF000000"/>
        <rFont val="標楷體"/>
        <family val="4"/>
        <charset val="136"/>
      </rPr>
      <t xml:space="preserve">(</t>
    </r>
    <r>
      <rPr>
        <sz val="12"/>
        <color rgb="FF000000"/>
        <rFont val="標楷體"/>
        <family val="0"/>
        <charset val="136"/>
      </rPr>
      <t xml:space="preserve">整合加害人合併精神疾病與自殺防治服務</t>
    </r>
    <r>
      <rPr>
        <sz val="12"/>
        <color rgb="FF000000"/>
        <rFont val="標楷體"/>
        <family val="4"/>
        <charset val="136"/>
      </rPr>
      <t xml:space="preserve">)
</t>
    </r>
  </si>
  <si>
    <t xml:space="preserve">人力聘用需先提送人力審查會議通過、資格需符合相關專業系所或證照，遂專業人力招聘不易，致相關經費賸餘。
</t>
  </si>
  <si>
    <r>
      <rPr>
        <sz val="12"/>
        <color rgb="FF000000"/>
        <rFont val="標楷體"/>
        <family val="4"/>
        <charset val="136"/>
      </rPr>
      <t xml:space="preserve">108</t>
    </r>
    <r>
      <rPr>
        <sz val="12"/>
        <color rgb="FF000000"/>
        <rFont val="標楷體"/>
        <family val="0"/>
        <charset val="136"/>
      </rPr>
      <t xml:space="preserve">年社會工作人員執業安全方案執行風險工作補助
</t>
    </r>
  </si>
  <si>
    <r>
      <rPr>
        <sz val="12"/>
        <color rgb="FF000000"/>
        <rFont val="標楷體"/>
        <family val="4"/>
        <charset val="136"/>
      </rPr>
      <t xml:space="preserve">108</t>
    </r>
    <r>
      <rPr>
        <sz val="12"/>
        <color rgb="FF000000"/>
        <rFont val="標楷體"/>
        <family val="0"/>
        <charset val="136"/>
      </rPr>
      <t xml:space="preserve">年優生保健法及「優生保健措施減免或補助費用辦法」申請計畫
</t>
    </r>
  </si>
  <si>
    <t xml:space="preserve">無申請補助案件。</t>
  </si>
  <si>
    <r>
      <rPr>
        <sz val="12"/>
        <color rgb="FF000000"/>
        <rFont val="標楷體"/>
        <family val="4"/>
        <charset val="136"/>
      </rPr>
      <t xml:space="preserve">108</t>
    </r>
    <r>
      <rPr>
        <sz val="12"/>
        <color rgb="FF000000"/>
        <rFont val="標楷體"/>
        <family val="0"/>
        <charset val="136"/>
      </rPr>
      <t xml:space="preserve">年長照十年計畫</t>
    </r>
    <r>
      <rPr>
        <sz val="12"/>
        <color rgb="FF000000"/>
        <rFont val="標楷體"/>
        <family val="4"/>
        <charset val="136"/>
      </rPr>
      <t xml:space="preserve">2.0
</t>
    </r>
  </si>
  <si>
    <r>
      <rPr>
        <sz val="12"/>
        <color rgb="FF000000"/>
        <rFont val="標楷體"/>
        <family val="4"/>
        <charset val="136"/>
      </rPr>
      <t xml:space="preserve">108</t>
    </r>
    <r>
      <rPr>
        <sz val="12"/>
        <color rgb="FF000000"/>
        <rFont val="標楷體"/>
        <family val="0"/>
        <charset val="136"/>
      </rPr>
      <t xml:space="preserve">年家庭照顧者支持性服務創新型計畫
</t>
    </r>
  </si>
  <si>
    <r>
      <rPr>
        <sz val="12"/>
        <color rgb="FF000000"/>
        <rFont val="標楷體"/>
        <family val="0"/>
        <charset val="136"/>
      </rPr>
      <t xml:space="preserve">衛生福利部</t>
    </r>
    <r>
      <rPr>
        <sz val="12"/>
        <color rgb="FF000000"/>
        <rFont val="標楷體"/>
        <family val="4"/>
        <charset val="136"/>
      </rPr>
      <t xml:space="preserve">108</t>
    </r>
    <r>
      <rPr>
        <sz val="12"/>
        <color rgb="FF000000"/>
        <rFont val="標楷體"/>
        <family val="0"/>
        <charset val="136"/>
      </rPr>
      <t xml:space="preserve">年</t>
    </r>
    <r>
      <rPr>
        <sz val="12"/>
        <color rgb="FF000000"/>
        <rFont val="標楷體"/>
        <family val="4"/>
        <charset val="136"/>
      </rPr>
      <t xml:space="preserve">6</t>
    </r>
    <r>
      <rPr>
        <sz val="12"/>
        <color rgb="FF000000"/>
        <rFont val="標楷體"/>
        <family val="0"/>
        <charset val="136"/>
      </rPr>
      <t xml:space="preserve">月始核定本計畫，惟執行期限較短</t>
    </r>
    <r>
      <rPr>
        <sz val="12"/>
        <color rgb="FF000000"/>
        <rFont val="標楷體"/>
        <family val="4"/>
        <charset val="136"/>
      </rPr>
      <t xml:space="preserve">(</t>
    </r>
    <r>
      <rPr>
        <sz val="12"/>
        <color rgb="FF000000"/>
        <rFont val="標楷體"/>
        <family val="0"/>
        <charset val="136"/>
      </rPr>
      <t xml:space="preserve">僅</t>
    </r>
    <r>
      <rPr>
        <sz val="12"/>
        <color rgb="FF000000"/>
        <rFont val="標楷體"/>
        <family val="4"/>
        <charset val="136"/>
      </rPr>
      <t xml:space="preserve">6-12</t>
    </r>
    <r>
      <rPr>
        <sz val="12"/>
        <color rgb="FF000000"/>
        <rFont val="標楷體"/>
        <family val="0"/>
        <charset val="136"/>
      </rPr>
      <t xml:space="preserve">月</t>
    </r>
    <r>
      <rPr>
        <sz val="12"/>
        <color rgb="FF000000"/>
        <rFont val="標楷體"/>
        <family val="4"/>
        <charset val="136"/>
      </rPr>
      <t xml:space="preserve">)</t>
    </r>
    <r>
      <rPr>
        <sz val="12"/>
        <color rgb="FF000000"/>
        <rFont val="標楷體"/>
        <family val="0"/>
        <charset val="136"/>
      </rPr>
      <t xml:space="preserve">，故期末核銷執行率較低。
</t>
    </r>
  </si>
  <si>
    <r>
      <rPr>
        <sz val="12"/>
        <color rgb="FF000000"/>
        <rFont val="標楷體"/>
        <family val="4"/>
        <charset val="136"/>
      </rPr>
      <t xml:space="preserve">108</t>
    </r>
    <r>
      <rPr>
        <sz val="12"/>
        <color rgb="FF000000"/>
        <rFont val="標楷體"/>
        <family val="0"/>
        <charset val="136"/>
      </rPr>
      <t xml:space="preserve">年失智照護服務計畫
</t>
    </r>
  </si>
  <si>
    <r>
      <rPr>
        <sz val="12"/>
        <color rgb="FF000000"/>
        <rFont val="標楷體"/>
        <family val="4"/>
        <charset val="136"/>
      </rPr>
      <t xml:space="preserve">1.</t>
    </r>
    <r>
      <rPr>
        <sz val="12"/>
        <color rgb="FF000000"/>
        <rFont val="標楷體"/>
        <family val="0"/>
        <charset val="136"/>
      </rPr>
      <t xml:space="preserve">依衛生福利部</t>
    </r>
    <r>
      <rPr>
        <sz val="12"/>
        <color rgb="FF000000"/>
        <rFont val="標楷體"/>
        <family val="4"/>
        <charset val="136"/>
      </rPr>
      <t xml:space="preserve">108</t>
    </r>
    <r>
      <rPr>
        <sz val="12"/>
        <color rgb="FF000000"/>
        <rFont val="標楷體"/>
        <family val="0"/>
        <charset val="136"/>
      </rPr>
      <t xml:space="preserve">年計畫規定，</t>
    </r>
    <r>
      <rPr>
        <sz val="12"/>
        <color rgb="FF000000"/>
        <rFont val="標楷體"/>
        <family val="4"/>
        <charset val="136"/>
      </rPr>
      <t xml:space="preserve">107</t>
    </r>
    <r>
      <rPr>
        <sz val="12"/>
        <color rgb="FF000000"/>
        <rFont val="標楷體"/>
        <family val="0"/>
        <charset val="136"/>
      </rPr>
      <t xml:space="preserve">年收案之個案，於</t>
    </r>
    <r>
      <rPr>
        <sz val="12"/>
        <color rgb="FF000000"/>
        <rFont val="標楷體"/>
        <family val="4"/>
        <charset val="136"/>
      </rPr>
      <t xml:space="preserve">108</t>
    </r>
    <r>
      <rPr>
        <sz val="12"/>
        <color rgb="FF000000"/>
        <rFont val="標楷體"/>
        <family val="0"/>
        <charset val="136"/>
      </rPr>
      <t xml:space="preserve">年若接受服務未滿</t>
    </r>
    <r>
      <rPr>
        <sz val="12"/>
        <color rgb="FF000000"/>
        <rFont val="標楷體"/>
        <family val="4"/>
        <charset val="136"/>
      </rPr>
      <t xml:space="preserve">1</t>
    </r>
    <r>
      <rPr>
        <sz val="12"/>
        <color rgb="FF000000"/>
        <rFont val="標楷體"/>
        <family val="0"/>
        <charset val="136"/>
      </rPr>
      <t xml:space="preserve">年，單位須依未執行月份按比例繳回</t>
    </r>
    <r>
      <rPr>
        <sz val="12"/>
        <color rgb="FF000000"/>
        <rFont val="標楷體"/>
        <family val="4"/>
        <charset val="136"/>
      </rPr>
      <t xml:space="preserve">107</t>
    </r>
    <r>
      <rPr>
        <sz val="12"/>
        <color rgb="FF000000"/>
        <rFont val="標楷體"/>
        <family val="0"/>
        <charset val="136"/>
      </rPr>
      <t xml:space="preserve">年個案管理費。
</t>
    </r>
    <r>
      <rPr>
        <sz val="12"/>
        <color rgb="FF000000"/>
        <rFont val="標楷體"/>
        <family val="4"/>
        <charset val="136"/>
      </rPr>
      <t xml:space="preserve">2.108</t>
    </r>
    <r>
      <rPr>
        <sz val="12"/>
        <color rgb="FF000000"/>
        <rFont val="標楷體"/>
        <family val="0"/>
        <charset val="136"/>
      </rPr>
      <t xml:space="preserve">年度補助的失智據點，其中</t>
    </r>
    <r>
      <rPr>
        <sz val="12"/>
        <color rgb="FF000000"/>
        <rFont val="標楷體"/>
        <family val="4"/>
        <charset val="136"/>
      </rPr>
      <t xml:space="preserve">4</t>
    </r>
    <r>
      <rPr>
        <sz val="12"/>
        <color rgb="FF000000"/>
        <rFont val="標楷體"/>
        <family val="0"/>
        <charset val="136"/>
      </rPr>
      <t xml:space="preserve">家僅提供服務</t>
    </r>
    <r>
      <rPr>
        <sz val="12"/>
        <color rgb="FF000000"/>
        <rFont val="標楷體"/>
        <family val="4"/>
        <charset val="136"/>
      </rPr>
      <t xml:space="preserve">3</t>
    </r>
    <r>
      <rPr>
        <sz val="12"/>
        <color rgb="FF000000"/>
        <rFont val="標楷體"/>
        <family val="0"/>
        <charset val="136"/>
      </rPr>
      <t xml:space="preserve">個月即撤案</t>
    </r>
    <r>
      <rPr>
        <sz val="12"/>
        <color rgb="FF000000"/>
        <rFont val="標楷體"/>
        <family val="4"/>
        <charset val="136"/>
      </rPr>
      <t xml:space="preserve">(108</t>
    </r>
    <r>
      <rPr>
        <sz val="12"/>
        <color rgb="FF000000"/>
        <rFont val="標楷體"/>
        <family val="0"/>
        <charset val="136"/>
      </rPr>
      <t xml:space="preserve">年</t>
    </r>
    <r>
      <rPr>
        <sz val="12"/>
        <color rgb="FF000000"/>
        <rFont val="標楷體"/>
        <family val="4"/>
        <charset val="136"/>
      </rPr>
      <t xml:space="preserve">4-7</t>
    </r>
    <r>
      <rPr>
        <sz val="12"/>
        <color rgb="FF000000"/>
        <rFont val="標楷體"/>
        <family val="0"/>
        <charset val="136"/>
      </rPr>
      <t xml:space="preserve">月</t>
    </r>
    <r>
      <rPr>
        <sz val="12"/>
        <color rgb="FF000000"/>
        <rFont val="標楷體"/>
        <family val="4"/>
        <charset val="136"/>
      </rPr>
      <t xml:space="preserve">)</t>
    </r>
    <r>
      <rPr>
        <sz val="12"/>
        <color rgb="FF000000"/>
        <rFont val="標楷體"/>
        <family val="0"/>
        <charset val="136"/>
      </rPr>
      <t xml:space="preserve">，亦影響經費執行率。
</t>
    </r>
  </si>
  <si>
    <r>
      <rPr>
        <sz val="12"/>
        <color rgb="FF000000"/>
        <rFont val="標楷體"/>
        <family val="4"/>
        <charset val="136"/>
      </rPr>
      <t xml:space="preserve">108</t>
    </r>
    <r>
      <rPr>
        <sz val="12"/>
        <color rgb="FF000000"/>
        <rFont val="標楷體"/>
        <family val="0"/>
        <charset val="136"/>
      </rPr>
      <t xml:space="preserve">年護理之家機構改善公共安全設施設備補助計畫
</t>
    </r>
  </si>
  <si>
    <r>
      <rPr>
        <sz val="12"/>
        <color rgb="FF000000"/>
        <rFont val="標楷體"/>
        <family val="0"/>
        <charset val="136"/>
      </rPr>
      <t xml:space="preserve">原預算編列</t>
    </r>
    <r>
      <rPr>
        <sz val="12"/>
        <color rgb="FF000000"/>
        <rFont val="標楷體"/>
        <family val="4"/>
        <charset val="136"/>
      </rPr>
      <t xml:space="preserve">6,306</t>
    </r>
    <r>
      <rPr>
        <sz val="12"/>
        <color rgb="FF000000"/>
        <rFont val="標楷體"/>
        <family val="0"/>
        <charset val="136"/>
      </rPr>
      <t xml:space="preserve">萬</t>
    </r>
    <r>
      <rPr>
        <sz val="12"/>
        <color rgb="FF000000"/>
        <rFont val="標楷體"/>
        <family val="4"/>
        <charset val="136"/>
      </rPr>
      <t xml:space="preserve">1,000</t>
    </r>
    <r>
      <rPr>
        <sz val="12"/>
        <color rgb="FF000000"/>
        <rFont val="標楷體"/>
        <family val="0"/>
        <charset val="136"/>
      </rPr>
      <t xml:space="preserve">元，惟衛生福利部核定計畫較晚，受補助單位未及於原核定</t>
    </r>
    <r>
      <rPr>
        <sz val="12"/>
        <color rgb="FF000000"/>
        <rFont val="標楷體"/>
        <family val="4"/>
        <charset val="136"/>
      </rPr>
      <t xml:space="preserve">(108)</t>
    </r>
    <r>
      <rPr>
        <sz val="12"/>
        <color rgb="FF000000"/>
        <rFont val="標楷體"/>
        <family val="0"/>
        <charset val="136"/>
      </rPr>
      <t xml:space="preserve">年度辦理經費核銷，且本計畫已依規向中央完成結報並獲同意，爰辦理追減預算</t>
    </r>
    <r>
      <rPr>
        <sz val="12"/>
        <color rgb="FF000000"/>
        <rFont val="標楷體"/>
        <family val="4"/>
        <charset val="136"/>
      </rPr>
      <t xml:space="preserve">6,284</t>
    </r>
    <r>
      <rPr>
        <sz val="12"/>
        <color rgb="FF000000"/>
        <rFont val="標楷體"/>
        <family val="0"/>
        <charset val="136"/>
      </rPr>
      <t xml:space="preserve">萬</t>
    </r>
    <r>
      <rPr>
        <sz val="12"/>
        <color rgb="FF000000"/>
        <rFont val="標楷體"/>
        <family val="4"/>
        <charset val="136"/>
      </rPr>
      <t xml:space="preserve">8,000</t>
    </r>
    <r>
      <rPr>
        <sz val="12"/>
        <color rgb="FF000000"/>
        <rFont val="標楷體"/>
        <family val="0"/>
        <charset val="136"/>
      </rPr>
      <t xml:space="preserve">元，預算調整為</t>
    </r>
    <r>
      <rPr>
        <sz val="12"/>
        <color rgb="FF000000"/>
        <rFont val="標楷體"/>
        <family val="4"/>
        <charset val="136"/>
      </rPr>
      <t xml:space="preserve">21</t>
    </r>
    <r>
      <rPr>
        <sz val="12"/>
        <color rgb="FF000000"/>
        <rFont val="標楷體"/>
        <family val="0"/>
        <charset val="136"/>
      </rPr>
      <t xml:space="preserve">萬</t>
    </r>
    <r>
      <rPr>
        <sz val="12"/>
        <color rgb="FF000000"/>
        <rFont val="標楷體"/>
        <family val="4"/>
        <charset val="136"/>
      </rPr>
      <t xml:space="preserve">3,000</t>
    </r>
    <r>
      <rPr>
        <sz val="12"/>
        <color rgb="FF000000"/>
        <rFont val="標楷體"/>
        <family val="0"/>
        <charset val="136"/>
      </rPr>
      <t xml:space="preserve">元。
</t>
    </r>
  </si>
</sst>
</file>

<file path=xl/styles.xml><?xml version="1.0" encoding="utf-8"?>
<styleSheet xmlns="http://schemas.openxmlformats.org/spreadsheetml/2006/main">
  <numFmts count="11">
    <numFmt numFmtId="164" formatCode="General"/>
    <numFmt numFmtId="165" formatCode="#,##0.00;\-#,##0.00"/>
    <numFmt numFmtId="166" formatCode="\ #,##0.00\ ;\-#,##0.00\ ;\-00\ ;\ @\ "/>
    <numFmt numFmtId="167" formatCode="\ 0\ ;\-0\ ;&quot; - &quot;;\ @\ "/>
    <numFmt numFmtId="168" formatCode="0%"/>
    <numFmt numFmtId="169" formatCode="[$$]#,##0.00\ ;\-[$$]#,##0.00\ ;[$$]\-00\ ;\ @\ "/>
    <numFmt numFmtId="170" formatCode="#,##0.00\ ;[RED]\(#,##0.00\)"/>
    <numFmt numFmtId="171" formatCode="#,##0"/>
    <numFmt numFmtId="172" formatCode="@"/>
    <numFmt numFmtId="173" formatCode="0\ "/>
    <numFmt numFmtId="174" formatCode="0\ ;[RED]\(0\)"/>
  </numFmts>
  <fonts count="14">
    <font>
      <sz val="12"/>
      <color rgb="FF000000"/>
      <name val="新細明體"/>
      <family val="0"/>
      <charset val="136"/>
    </font>
    <font>
      <sz val="10"/>
      <name val="Arial"/>
      <family val="0"/>
      <charset val="136"/>
    </font>
    <font>
      <sz val="10"/>
      <name val="Arial"/>
      <family val="0"/>
      <charset val="136"/>
    </font>
    <font>
      <sz val="10"/>
      <name val="Arial"/>
      <family val="0"/>
      <charset val="136"/>
    </font>
    <font>
      <sz val="10"/>
      <color rgb="FF000000"/>
      <name val="標楷體"/>
      <family val="0"/>
      <charset val="136"/>
    </font>
    <font>
      <sz val="9"/>
      <color rgb="FF000000"/>
      <name val="標楷體"/>
      <family val="0"/>
      <charset val="136"/>
    </font>
    <font>
      <sz val="12"/>
      <color rgb="FF000000"/>
      <name val="Courier New"/>
      <family val="0"/>
      <charset val="136"/>
    </font>
    <font>
      <sz val="12"/>
      <color rgb="FF000000"/>
      <name val="標楷體"/>
      <family val="0"/>
      <charset val="136"/>
    </font>
    <font>
      <sz val="20"/>
      <color rgb="FF000000"/>
      <name val="標楷體"/>
      <family val="0"/>
      <charset val="136"/>
    </font>
    <font>
      <sz val="14"/>
      <color rgb="FF000000"/>
      <name val="標楷體"/>
      <family val="0"/>
      <charset val="136"/>
    </font>
    <font>
      <sz val="14"/>
      <color rgb="FF000000"/>
      <name val="標楷體"/>
      <family val="4"/>
      <charset val="136"/>
    </font>
    <font>
      <sz val="12"/>
      <color rgb="FF000000"/>
      <name val="標楷體"/>
      <family val="4"/>
      <charset val="136"/>
    </font>
    <font>
      <sz val="11"/>
      <color rgb="FF000000"/>
      <name val="標楷體"/>
      <family val="0"/>
      <charset val="136"/>
    </font>
    <font>
      <sz val="11"/>
      <color rgb="FF000000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3">
    <border diagonalUp="false" diagonalDown="false">
      <left/>
      <right/>
      <top/>
      <bottom/>
      <diagonal/>
    </border>
    <border diagonalUp="false" diagonalDown="false">
      <left/>
      <right/>
      <top/>
      <bottom style="hair"/>
      <diagonal/>
    </border>
    <border diagonalUp="false" diagonalDown="false">
      <left style="hair"/>
      <right style="hair"/>
      <top style="hair"/>
      <bottom style="hair"/>
      <diagonal/>
    </border>
  </borders>
  <cellStyleXfs count="3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false" applyAlignment="true" applyProtection="false">
      <alignment horizontal="general" vertical="bottom" textRotation="0" wrapText="false" indent="0" shrinkToFit="false"/>
    </xf>
    <xf numFmtId="164" fontId="5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6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center" textRotation="0" wrapText="false" indent="0" shrinkToFit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167" fontId="0" fillId="0" borderId="0" applyFont="true" applyBorder="false" applyAlignment="true" applyProtection="false">
      <alignment horizontal="general" vertical="bottom" textRotation="0" wrapText="false" indent="0" shrinkToFit="false"/>
    </xf>
    <xf numFmtId="168" fontId="0" fillId="0" borderId="0" applyFont="true" applyBorder="false" applyAlignment="true" applyProtection="false">
      <alignment horizontal="general" vertical="bottom" textRotation="0" wrapText="false" indent="0" shrinkToFit="false"/>
    </xf>
    <xf numFmtId="169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3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70" fontId="7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7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0" fontId="12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1" fillId="0" borderId="2" xfId="25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70" fontId="11" fillId="0" borderId="2" xfId="25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7" fillId="0" borderId="2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7" fontId="11" fillId="0" borderId="2" xfId="25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70" fontId="11" fillId="0" borderId="2" xfId="25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7" fillId="0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64" fontId="7" fillId="0" borderId="2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7" fontId="7" fillId="0" borderId="2" xfId="25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7" fontId="11" fillId="0" borderId="2" xfId="26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7" fontId="7" fillId="0" borderId="2" xfId="26" applyFont="true" applyBorder="true" applyAlignment="true" applyProtection="false">
      <alignment horizontal="left" vertical="top" textRotation="0" wrapText="true" indent="0" shrinkToFit="false"/>
      <protection locked="true" hidden="false"/>
    </xf>
    <xf numFmtId="171" fontId="11" fillId="0" borderId="2" xfId="26" applyFont="true" applyBorder="true" applyAlignment="true" applyProtection="false">
      <alignment horizontal="right" vertical="top" textRotation="0" wrapText="true" indent="0" shrinkToFit="true"/>
      <protection locked="true" hidden="false"/>
    </xf>
    <xf numFmtId="167" fontId="11" fillId="0" borderId="2" xfId="26" applyFont="true" applyBorder="true" applyAlignment="true" applyProtection="false">
      <alignment horizontal="right" vertical="top" textRotation="0" wrapText="true" indent="0" shrinkToFit="true"/>
      <protection locked="true" hidden="false"/>
    </xf>
    <xf numFmtId="167" fontId="7" fillId="0" borderId="2" xfId="26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72" fontId="7" fillId="0" borderId="2" xfId="26" applyFont="true" applyBorder="true" applyAlignment="true" applyProtection="false">
      <alignment horizontal="left" vertical="top" textRotation="0" wrapText="true" indent="0" shrinkToFit="false"/>
      <protection locked="true" hidden="false"/>
    </xf>
    <xf numFmtId="172" fontId="11" fillId="0" borderId="2" xfId="26" applyFont="true" applyBorder="true" applyAlignment="true" applyProtection="false">
      <alignment horizontal="left" vertical="top" textRotation="0" wrapText="true" indent="0" shrinkToFit="false"/>
      <protection locked="true" hidden="false"/>
    </xf>
    <xf numFmtId="173" fontId="11" fillId="0" borderId="2" xfId="26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72" fontId="7" fillId="0" borderId="2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74" fontId="10" fillId="0" borderId="2" xfId="26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74" fontId="10" fillId="0" borderId="2" xfId="26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11" fillId="0" borderId="2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73" fontId="11" fillId="0" borderId="2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72" fontId="7" fillId="0" borderId="2" xfId="26" applyFont="true" applyBorder="true" applyAlignment="true" applyProtection="false">
      <alignment horizontal="general" vertical="top" textRotation="0" wrapText="true" indent="0" shrinkToFit="false"/>
      <protection locked="true" hidden="false"/>
    </xf>
  </cellXfs>
  <cellStyles count="1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一般 2" xfId="20"/>
    <cellStyle name="一般 3" xfId="21"/>
    <cellStyle name="一般 4" xfId="22"/>
    <cellStyle name="一般 5" xfId="23"/>
    <cellStyle name="一般 6" xfId="24"/>
    <cellStyle name="千分位" xfId="25"/>
    <cellStyle name="千分位 2" xfId="26"/>
    <cellStyle name="千分位 3" xfId="27"/>
    <cellStyle name="千分位[0] 2" xfId="28"/>
    <cellStyle name="百分比 2" xfId="29"/>
    <cellStyle name="貨幣 2" xfId="30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128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" min="1" style="1" width="21.94"/>
    <col collapsed="false" customWidth="true" hidden="false" outlineLevel="0" max="2" min="2" style="1" width="18.35"/>
    <col collapsed="false" customWidth="true" hidden="false" outlineLevel="0" max="3" min="3" style="1" width="17.15"/>
    <col collapsed="false" customWidth="true" hidden="false" outlineLevel="0" max="5" min="4" style="1" width="18.35"/>
    <col collapsed="false" customWidth="true" hidden="false" outlineLevel="0" max="6" min="6" style="1" width="17.15"/>
    <col collapsed="false" customWidth="true" hidden="false" outlineLevel="0" max="7" min="7" style="1" width="18.35"/>
    <col collapsed="false" customWidth="true" hidden="false" outlineLevel="0" max="8" min="8" style="2" width="12.37"/>
    <col collapsed="false" customWidth="true" hidden="false" outlineLevel="0" max="9" min="9" style="1" width="16.62"/>
    <col collapsed="false" customWidth="true" hidden="false" outlineLevel="0" max="10" min="10" style="1" width="15.95"/>
    <col collapsed="false" customWidth="true" hidden="false" outlineLevel="0" max="11" min="11" style="1" width="17.15"/>
    <col collapsed="false" customWidth="true" hidden="false" outlineLevel="0" max="12" min="12" style="1" width="15.95"/>
    <col collapsed="false" customWidth="true" hidden="false" outlineLevel="0" max="1025" min="13" style="1" width="9.44"/>
  </cols>
  <sheetData>
    <row r="1" customFormat="false" ht="30" hidden="false" customHeight="true" outlineLevel="0" collapsed="false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customFormat="false" ht="30" hidden="false" customHeight="true" outlineLevel="0" collapsed="false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customFormat="false" ht="24.95" hidden="false" customHeight="true" outlineLevel="0" collapsed="false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customFormat="false" ht="24.95" hidden="false" customHeight="true" outlineLevel="0" collapsed="false">
      <c r="A4" s="5" t="s">
        <v>3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</row>
    <row r="5" customFormat="false" ht="30" hidden="false" customHeight="true" outlineLevel="0" collapsed="false">
      <c r="A5" s="6" t="s">
        <v>4</v>
      </c>
      <c r="B5" s="6" t="s">
        <v>5</v>
      </c>
      <c r="C5" s="6"/>
      <c r="D5" s="6"/>
      <c r="E5" s="6" t="s">
        <v>6</v>
      </c>
      <c r="F5" s="6"/>
      <c r="G5" s="6"/>
      <c r="H5" s="6"/>
      <c r="I5" s="6"/>
      <c r="J5" s="6" t="s">
        <v>7</v>
      </c>
      <c r="K5" s="6"/>
      <c r="L5" s="6"/>
    </row>
    <row r="6" customFormat="false" ht="69.95" hidden="false" customHeight="true" outlineLevel="0" collapsed="false">
      <c r="A6" s="6"/>
      <c r="B6" s="6" t="s">
        <v>8</v>
      </c>
      <c r="C6" s="6" t="s">
        <v>9</v>
      </c>
      <c r="D6" s="6" t="s">
        <v>10</v>
      </c>
      <c r="E6" s="6" t="s">
        <v>11</v>
      </c>
      <c r="F6" s="6" t="s">
        <v>12</v>
      </c>
      <c r="G6" s="6" t="s">
        <v>13</v>
      </c>
      <c r="H6" s="7" t="s">
        <v>14</v>
      </c>
      <c r="I6" s="6" t="s">
        <v>15</v>
      </c>
      <c r="J6" s="6" t="s">
        <v>16</v>
      </c>
      <c r="K6" s="6" t="s">
        <v>17</v>
      </c>
      <c r="L6" s="6" t="s">
        <v>18</v>
      </c>
    </row>
    <row r="7" customFormat="false" ht="30" hidden="false" customHeight="true" outlineLevel="0" collapsed="false">
      <c r="A7" s="6" t="s">
        <v>19</v>
      </c>
      <c r="B7" s="8" t="n">
        <f aca="false">SUM(B8:B53)</f>
        <v>3658936790</v>
      </c>
      <c r="C7" s="8" t="n">
        <f aca="false">SUM(C8:C53)</f>
        <v>446888255</v>
      </c>
      <c r="D7" s="8" t="n">
        <f aca="false">SUM(B7:C7)</f>
        <v>4105825045</v>
      </c>
      <c r="E7" s="8" t="n">
        <f aca="false">SUM(E8:E53)</f>
        <v>3586805260</v>
      </c>
      <c r="F7" s="8" t="n">
        <f aca="false">SUM(F8:F53)</f>
        <v>414529306</v>
      </c>
      <c r="G7" s="8" t="n">
        <f aca="false">SUM(E7:F7)</f>
        <v>4001334566</v>
      </c>
      <c r="H7" s="9" t="n">
        <f aca="false">G7/D7*100</f>
        <v>97.4550674260403</v>
      </c>
      <c r="I7" s="8"/>
      <c r="J7" s="8" t="n">
        <f aca="false">B7-E7</f>
        <v>72131530</v>
      </c>
      <c r="K7" s="8" t="n">
        <f aca="false">C7-F7</f>
        <v>32358949</v>
      </c>
      <c r="L7" s="8" t="n">
        <f aca="false">SUM(J7:K7)</f>
        <v>104490479</v>
      </c>
    </row>
    <row r="8" s="13" customFormat="true" ht="85.05" hidden="false" customHeight="false" outlineLevel="0" collapsed="false">
      <c r="A8" s="10" t="s">
        <v>20</v>
      </c>
      <c r="B8" s="11" t="n">
        <v>478000</v>
      </c>
      <c r="C8" s="11" t="n">
        <v>204000</v>
      </c>
      <c r="D8" s="11" t="n">
        <f aca="false">SUM(B8:C8)</f>
        <v>682000</v>
      </c>
      <c r="E8" s="11" t="n">
        <v>417000</v>
      </c>
      <c r="F8" s="11" t="n">
        <v>178000</v>
      </c>
      <c r="G8" s="11" t="n">
        <f aca="false">SUM(E8:F8)</f>
        <v>595000</v>
      </c>
      <c r="H8" s="12" t="n">
        <f aca="false">G8/D8*100</f>
        <v>87.2434017595308</v>
      </c>
      <c r="I8" s="11"/>
      <c r="J8" s="11" t="n">
        <f aca="false">B8-E8</f>
        <v>61000</v>
      </c>
      <c r="K8" s="11" t="n">
        <f aca="false">C8-F8</f>
        <v>26000</v>
      </c>
      <c r="L8" s="11" t="n">
        <f aca="false">SUM(J8:K8)</f>
        <v>87000</v>
      </c>
    </row>
    <row r="9" s="13" customFormat="true" ht="110.1" hidden="false" customHeight="true" outlineLevel="0" collapsed="false">
      <c r="A9" s="10" t="s">
        <v>21</v>
      </c>
      <c r="B9" s="11" t="n">
        <v>34033000</v>
      </c>
      <c r="C9" s="11" t="n">
        <v>17156000</v>
      </c>
      <c r="D9" s="11" t="n">
        <f aca="false">SUM(B9:C9)</f>
        <v>51189000</v>
      </c>
      <c r="E9" s="11" t="n">
        <v>33973961</v>
      </c>
      <c r="F9" s="11" t="n">
        <v>17126842</v>
      </c>
      <c r="G9" s="11" t="n">
        <f aca="false">SUM(E9:F9)</f>
        <v>51100803</v>
      </c>
      <c r="H9" s="12" t="n">
        <f aca="false">G9/D9*100</f>
        <v>99.8277032174881</v>
      </c>
      <c r="I9" s="10" t="s">
        <v>22</v>
      </c>
      <c r="J9" s="11" t="n">
        <f aca="false">B9-E9</f>
        <v>59039</v>
      </c>
      <c r="K9" s="11" t="n">
        <f aca="false">C9-F9</f>
        <v>29158</v>
      </c>
      <c r="L9" s="11" t="n">
        <f aca="false">SUM(J9:K9)</f>
        <v>88197</v>
      </c>
    </row>
    <row r="10" s="13" customFormat="true" ht="69.95" hidden="false" customHeight="true" outlineLevel="0" collapsed="false">
      <c r="A10" s="14" t="s">
        <v>23</v>
      </c>
      <c r="B10" s="11" t="n">
        <v>7385500</v>
      </c>
      <c r="C10" s="11" t="n">
        <v>3656835</v>
      </c>
      <c r="D10" s="11" t="n">
        <f aca="false">SUM(B10:C10)</f>
        <v>11042335</v>
      </c>
      <c r="E10" s="11" t="n">
        <v>6866315</v>
      </c>
      <c r="F10" s="11" t="n">
        <v>3473071</v>
      </c>
      <c r="G10" s="11" t="n">
        <f aca="false">SUM(E10:F10)</f>
        <v>10339386</v>
      </c>
      <c r="H10" s="12" t="n">
        <f aca="false">G10/D10*100</f>
        <v>93.6340547538179</v>
      </c>
      <c r="I10" s="10" t="s">
        <v>24</v>
      </c>
      <c r="J10" s="11" t="n">
        <f aca="false">B10-E10</f>
        <v>519185</v>
      </c>
      <c r="K10" s="11" t="n">
        <f aca="false">C10-F10</f>
        <v>183764</v>
      </c>
      <c r="L10" s="11" t="n">
        <f aca="false">SUM(J10:K10)</f>
        <v>702949</v>
      </c>
    </row>
    <row r="11" s="13" customFormat="true" ht="49.25" hidden="false" customHeight="false" outlineLevel="0" collapsed="false">
      <c r="A11" s="14" t="s">
        <v>25</v>
      </c>
      <c r="B11" s="11" t="n">
        <v>185680</v>
      </c>
      <c r="C11" s="11" t="n">
        <v>25320</v>
      </c>
      <c r="D11" s="11" t="n">
        <f aca="false">SUM(B11:C11)</f>
        <v>211000</v>
      </c>
      <c r="E11" s="11" t="n">
        <v>159632</v>
      </c>
      <c r="F11" s="11" t="n">
        <v>21768</v>
      </c>
      <c r="G11" s="11" t="n">
        <f aca="false">SUM(E11:F11)</f>
        <v>181400</v>
      </c>
      <c r="H11" s="12" t="n">
        <f aca="false">G11/D11*100</f>
        <v>85.9715639810426</v>
      </c>
      <c r="I11" s="15"/>
      <c r="J11" s="11" t="n">
        <f aca="false">B11-E11</f>
        <v>26048</v>
      </c>
      <c r="K11" s="11" t="n">
        <f aca="false">C11-F11</f>
        <v>3552</v>
      </c>
      <c r="L11" s="11" t="n">
        <f aca="false">SUM(J11:K11)</f>
        <v>29600</v>
      </c>
    </row>
    <row r="12" s="13" customFormat="true" ht="80.1" hidden="false" customHeight="true" outlineLevel="0" collapsed="false">
      <c r="A12" s="14" t="s">
        <v>26</v>
      </c>
      <c r="B12" s="11" t="n">
        <v>855000</v>
      </c>
      <c r="C12" s="11" t="n">
        <v>116600</v>
      </c>
      <c r="D12" s="11" t="n">
        <f aca="false">SUM(B12:C12)</f>
        <v>971600</v>
      </c>
      <c r="E12" s="11" t="n">
        <v>855000</v>
      </c>
      <c r="F12" s="11" t="n">
        <v>116600</v>
      </c>
      <c r="G12" s="11" t="n">
        <f aca="false">SUM(E12:F12)</f>
        <v>971600</v>
      </c>
      <c r="H12" s="12" t="n">
        <f aca="false">G12/D12*100</f>
        <v>100</v>
      </c>
      <c r="I12" s="15"/>
      <c r="J12" s="11" t="n">
        <f aca="false">B12-E12</f>
        <v>0</v>
      </c>
      <c r="K12" s="11" t="n">
        <f aca="false">C12-F12</f>
        <v>0</v>
      </c>
      <c r="L12" s="11" t="n">
        <f aca="false">SUM(J12:K12)</f>
        <v>0</v>
      </c>
    </row>
    <row r="13" s="13" customFormat="true" ht="37.3" hidden="false" customHeight="false" outlineLevel="0" collapsed="false">
      <c r="A13" s="14" t="s">
        <v>27</v>
      </c>
      <c r="B13" s="16" t="n">
        <v>590000</v>
      </c>
      <c r="C13" s="16" t="n">
        <v>147500</v>
      </c>
      <c r="D13" s="11" t="n">
        <f aca="false">SUM(B13:C13)</f>
        <v>737500</v>
      </c>
      <c r="E13" s="16" t="n">
        <v>579080</v>
      </c>
      <c r="F13" s="16" t="n">
        <v>144770</v>
      </c>
      <c r="G13" s="11" t="n">
        <f aca="false">SUM(E13:F13)</f>
        <v>723850</v>
      </c>
      <c r="H13" s="12" t="n">
        <f aca="false">G13/D13*100</f>
        <v>98.1491525423729</v>
      </c>
      <c r="I13" s="17"/>
      <c r="J13" s="11" t="n">
        <f aca="false">B13-E13</f>
        <v>10920</v>
      </c>
      <c r="K13" s="11" t="n">
        <f aca="false">C13-F13</f>
        <v>2730</v>
      </c>
      <c r="L13" s="11" t="n">
        <f aca="false">SUM(J13:K13)</f>
        <v>13650</v>
      </c>
    </row>
    <row r="14" s="13" customFormat="true" ht="144.75" hidden="false" customHeight="false" outlineLevel="0" collapsed="false">
      <c r="A14" s="14" t="s">
        <v>28</v>
      </c>
      <c r="B14" s="18" t="n">
        <v>5248000</v>
      </c>
      <c r="C14" s="18" t="n">
        <v>20992000</v>
      </c>
      <c r="D14" s="11" t="n">
        <f aca="false">SUM(B14:C14)</f>
        <v>26240000</v>
      </c>
      <c r="E14" s="19" t="n">
        <v>5208628</v>
      </c>
      <c r="F14" s="19" t="n">
        <v>14719940</v>
      </c>
      <c r="G14" s="11" t="n">
        <f aca="false">SUM(E14:F14)</f>
        <v>19928568</v>
      </c>
      <c r="H14" s="12" t="n">
        <f aca="false">G14/D14*100</f>
        <v>75.9472865853659</v>
      </c>
      <c r="I14" s="14" t="s">
        <v>29</v>
      </c>
      <c r="J14" s="11" t="n">
        <f aca="false">B14-E14</f>
        <v>39372</v>
      </c>
      <c r="K14" s="11" t="n">
        <f aca="false">C14-F14</f>
        <v>6272060</v>
      </c>
      <c r="L14" s="11" t="n">
        <f aca="false">SUM(J14:K14)</f>
        <v>6311432</v>
      </c>
    </row>
    <row r="15" s="13" customFormat="true" ht="37.3" hidden="false" customHeight="false" outlineLevel="0" collapsed="false">
      <c r="A15" s="14" t="s">
        <v>30</v>
      </c>
      <c r="B15" s="16" t="n">
        <v>13310000</v>
      </c>
      <c r="C15" s="16" t="n">
        <v>7167000</v>
      </c>
      <c r="D15" s="11" t="n">
        <f aca="false">SUM(B15:C15)</f>
        <v>20477000</v>
      </c>
      <c r="E15" s="16" t="n">
        <v>13272006</v>
      </c>
      <c r="F15" s="16" t="n">
        <v>6743381</v>
      </c>
      <c r="G15" s="11" t="n">
        <f aca="false">SUM(E15:F15)</f>
        <v>20015387</v>
      </c>
      <c r="H15" s="12" t="n">
        <f aca="false">G15/D15*100</f>
        <v>97.7457000537188</v>
      </c>
      <c r="I15" s="16"/>
      <c r="J15" s="11" t="n">
        <f aca="false">B15-E15</f>
        <v>37994</v>
      </c>
      <c r="K15" s="11" t="n">
        <f aca="false">C15-F15</f>
        <v>423619</v>
      </c>
      <c r="L15" s="11" t="n">
        <f aca="false">SUM(J15:K15)</f>
        <v>461613</v>
      </c>
    </row>
    <row r="16" s="13" customFormat="true" ht="39.95" hidden="false" customHeight="true" outlineLevel="0" collapsed="false">
      <c r="A16" s="14" t="s">
        <v>31</v>
      </c>
      <c r="B16" s="16" t="n">
        <v>3753000</v>
      </c>
      <c r="C16" s="16" t="n">
        <v>0</v>
      </c>
      <c r="D16" s="11" t="n">
        <f aca="false">SUM(B16:C16)</f>
        <v>3753000</v>
      </c>
      <c r="E16" s="16" t="n">
        <v>3753000</v>
      </c>
      <c r="F16" s="16"/>
      <c r="G16" s="11" t="n">
        <f aca="false">SUM(E16:F16)</f>
        <v>3753000</v>
      </c>
      <c r="H16" s="12" t="n">
        <f aca="false">G16/D16*100</f>
        <v>100</v>
      </c>
      <c r="I16" s="16"/>
      <c r="J16" s="11" t="n">
        <f aca="false">B16-E16</f>
        <v>0</v>
      </c>
      <c r="K16" s="11" t="n">
        <f aca="false">C16-F16</f>
        <v>0</v>
      </c>
      <c r="L16" s="11" t="n">
        <f aca="false">SUM(J16:K16)</f>
        <v>0</v>
      </c>
    </row>
    <row r="17" s="13" customFormat="true" ht="39.95" hidden="false" customHeight="true" outlineLevel="0" collapsed="false">
      <c r="A17" s="14" t="s">
        <v>32</v>
      </c>
      <c r="B17" s="16" t="n">
        <v>32640000</v>
      </c>
      <c r="C17" s="16" t="n">
        <v>10880000</v>
      </c>
      <c r="D17" s="11" t="n">
        <f aca="false">SUM(B17:C17)</f>
        <v>43520000</v>
      </c>
      <c r="E17" s="16" t="n">
        <v>29332382</v>
      </c>
      <c r="F17" s="16" t="n">
        <v>7525183</v>
      </c>
      <c r="G17" s="11" t="n">
        <f aca="false">SUM(E17:F17)</f>
        <v>36857565</v>
      </c>
      <c r="H17" s="12" t="n">
        <f aca="false">G17/D17*100</f>
        <v>84.6910960477941</v>
      </c>
      <c r="I17" s="17"/>
      <c r="J17" s="11" t="n">
        <f aca="false">B17-E17</f>
        <v>3307618</v>
      </c>
      <c r="K17" s="11" t="n">
        <f aca="false">C17-F17</f>
        <v>3354817</v>
      </c>
      <c r="L17" s="11" t="n">
        <f aca="false">SUM(J17:K17)</f>
        <v>6662435</v>
      </c>
    </row>
    <row r="18" s="13" customFormat="true" ht="37.3" hidden="false" customHeight="false" outlineLevel="0" collapsed="false">
      <c r="A18" s="14" t="s">
        <v>33</v>
      </c>
      <c r="B18" s="16" t="n">
        <v>440000</v>
      </c>
      <c r="C18" s="16" t="n">
        <v>0</v>
      </c>
      <c r="D18" s="11" t="n">
        <f aca="false">SUM(B18:C18)</f>
        <v>440000</v>
      </c>
      <c r="E18" s="16" t="n">
        <v>412585</v>
      </c>
      <c r="F18" s="16" t="n">
        <v>0</v>
      </c>
      <c r="G18" s="11" t="n">
        <f aca="false">SUM(E18:F18)</f>
        <v>412585</v>
      </c>
      <c r="H18" s="12" t="n">
        <f aca="false">G18/D18*100</f>
        <v>93.7693181818182</v>
      </c>
      <c r="I18" s="17"/>
      <c r="J18" s="11" t="n">
        <f aca="false">B18-E18</f>
        <v>27415</v>
      </c>
      <c r="K18" s="11" t="n">
        <f aca="false">C18-F18</f>
        <v>0</v>
      </c>
      <c r="L18" s="11" t="n">
        <f aca="false">SUM(J18:K18)</f>
        <v>27415</v>
      </c>
    </row>
    <row r="19" s="13" customFormat="true" ht="132.8" hidden="false" customHeight="false" outlineLevel="0" collapsed="false">
      <c r="A19" s="14" t="s">
        <v>34</v>
      </c>
      <c r="B19" s="16" t="n">
        <v>772110</v>
      </c>
      <c r="C19" s="16" t="n">
        <v>0</v>
      </c>
      <c r="D19" s="11" t="n">
        <f aca="false">SUM(B19:C19)</f>
        <v>772110</v>
      </c>
      <c r="E19" s="16" t="n">
        <v>611461</v>
      </c>
      <c r="F19" s="16" t="n">
        <v>0</v>
      </c>
      <c r="G19" s="11" t="n">
        <f aca="false">SUM(E19:F19)</f>
        <v>611461</v>
      </c>
      <c r="H19" s="12" t="n">
        <f aca="false">G19/D19*100</f>
        <v>79.1935086969473</v>
      </c>
      <c r="I19" s="14" t="s">
        <v>35</v>
      </c>
      <c r="J19" s="11" t="n">
        <f aca="false">B19-E19</f>
        <v>160649</v>
      </c>
      <c r="K19" s="11" t="n">
        <f aca="false">C19-F19</f>
        <v>0</v>
      </c>
      <c r="L19" s="11" t="n">
        <f aca="false">SUM(J19:K19)</f>
        <v>160649</v>
      </c>
    </row>
    <row r="20" s="13" customFormat="true" ht="60" hidden="false" customHeight="true" outlineLevel="0" collapsed="false">
      <c r="A20" s="14" t="s">
        <v>36</v>
      </c>
      <c r="B20" s="11" t="n">
        <v>1200000</v>
      </c>
      <c r="C20" s="11" t="n">
        <v>0</v>
      </c>
      <c r="D20" s="11" t="n">
        <f aca="false">SUM(B20:C20)</f>
        <v>1200000</v>
      </c>
      <c r="E20" s="11" t="n">
        <v>1066553</v>
      </c>
      <c r="F20" s="11"/>
      <c r="G20" s="11" t="n">
        <f aca="false">SUM(E20:F20)</f>
        <v>1066553</v>
      </c>
      <c r="H20" s="12" t="n">
        <f aca="false">G20/D20*100</f>
        <v>88.8794166666667</v>
      </c>
      <c r="I20" s="17"/>
      <c r="J20" s="11" t="n">
        <f aca="false">B20-E20</f>
        <v>133447</v>
      </c>
      <c r="K20" s="11" t="n">
        <f aca="false">C20-F20</f>
        <v>0</v>
      </c>
      <c r="L20" s="11" t="n">
        <f aca="false">SUM(J20:K20)</f>
        <v>133447</v>
      </c>
    </row>
    <row r="21" s="13" customFormat="true" ht="39.95" hidden="false" customHeight="true" outlineLevel="0" collapsed="false">
      <c r="A21" s="14" t="s">
        <v>37</v>
      </c>
      <c r="B21" s="16" t="n">
        <v>23393000</v>
      </c>
      <c r="C21" s="16"/>
      <c r="D21" s="11" t="n">
        <f aca="false">SUM(B21:C21)</f>
        <v>23393000</v>
      </c>
      <c r="E21" s="16" t="n">
        <v>22703414</v>
      </c>
      <c r="F21" s="16"/>
      <c r="G21" s="16" t="n">
        <f aca="false">SUM(E21:F21)</f>
        <v>22703414</v>
      </c>
      <c r="H21" s="12" t="n">
        <f aca="false">G21/D21*100</f>
        <v>97.0521694524003</v>
      </c>
      <c r="I21" s="16"/>
      <c r="J21" s="11" t="n">
        <f aca="false">B21-E21</f>
        <v>689586</v>
      </c>
      <c r="K21" s="11" t="n">
        <f aca="false">C21-F21</f>
        <v>0</v>
      </c>
      <c r="L21" s="11" t="n">
        <f aca="false">SUM(J21:K21)</f>
        <v>689586</v>
      </c>
    </row>
    <row r="22" s="13" customFormat="true" ht="39.95" hidden="false" customHeight="true" outlineLevel="0" collapsed="false">
      <c r="A22" s="14" t="s">
        <v>38</v>
      </c>
      <c r="B22" s="16" t="n">
        <v>17251500</v>
      </c>
      <c r="C22" s="16"/>
      <c r="D22" s="11" t="n">
        <f aca="false">SUM(B22:C22)</f>
        <v>17251500</v>
      </c>
      <c r="E22" s="16" t="n">
        <v>16436432</v>
      </c>
      <c r="F22" s="16"/>
      <c r="G22" s="11" t="n">
        <f aca="false">SUM(E22:F22)</f>
        <v>16436432</v>
      </c>
      <c r="H22" s="12" t="n">
        <f aca="false">G22/D22*100</f>
        <v>95.2753789525548</v>
      </c>
      <c r="I22" s="16"/>
      <c r="J22" s="11" t="n">
        <f aca="false">B22-E22</f>
        <v>815068</v>
      </c>
      <c r="K22" s="11" t="n">
        <f aca="false">C22-F22</f>
        <v>0</v>
      </c>
      <c r="L22" s="11" t="n">
        <f aca="false">SUM(J22:K22)</f>
        <v>815068</v>
      </c>
    </row>
    <row r="23" s="13" customFormat="true" ht="144.75" hidden="false" customHeight="false" outlineLevel="0" collapsed="false">
      <c r="A23" s="14" t="s">
        <v>39</v>
      </c>
      <c r="B23" s="16" t="n">
        <v>4038000</v>
      </c>
      <c r="C23" s="16"/>
      <c r="D23" s="11" t="n">
        <f aca="false">SUM(B23:C23)</f>
        <v>4038000</v>
      </c>
      <c r="E23" s="16" t="n">
        <v>3074404</v>
      </c>
      <c r="F23" s="16"/>
      <c r="G23" s="16" t="n">
        <f aca="false">SUM(E23:F23)</f>
        <v>3074404</v>
      </c>
      <c r="H23" s="12" t="n">
        <f aca="false">G23/D23*100</f>
        <v>76.1368003962358</v>
      </c>
      <c r="I23" s="10" t="s">
        <v>40</v>
      </c>
      <c r="J23" s="11" t="n">
        <f aca="false">B23-E23</f>
        <v>963596</v>
      </c>
      <c r="K23" s="11" t="n">
        <f aca="false">C23-F23</f>
        <v>0</v>
      </c>
      <c r="L23" s="11" t="n">
        <f aca="false">SUM(J23:K23)</f>
        <v>963596</v>
      </c>
    </row>
    <row r="24" s="13" customFormat="true" ht="61.15" hidden="false" customHeight="false" outlineLevel="0" collapsed="false">
      <c r="A24" s="14" t="s">
        <v>41</v>
      </c>
      <c r="B24" s="16" t="n">
        <v>1200000</v>
      </c>
      <c r="C24" s="16" t="n">
        <v>170000</v>
      </c>
      <c r="D24" s="11" t="n">
        <f aca="false">SUM(B24:C24)</f>
        <v>1370000</v>
      </c>
      <c r="E24" s="16" t="n">
        <v>955039</v>
      </c>
      <c r="F24" s="16" t="n">
        <v>130232</v>
      </c>
      <c r="G24" s="16" t="n">
        <f aca="false">SUM(E24:F24)</f>
        <v>1085271</v>
      </c>
      <c r="H24" s="12" t="n">
        <f aca="false">G24/D24*100</f>
        <v>79.2168613138686</v>
      </c>
      <c r="I24" s="10" t="s">
        <v>42</v>
      </c>
      <c r="J24" s="11" t="n">
        <f aca="false">B24-E24</f>
        <v>244961</v>
      </c>
      <c r="K24" s="11" t="n">
        <f aca="false">C24-F24</f>
        <v>39768</v>
      </c>
      <c r="L24" s="11" t="n">
        <f aca="false">SUM(J24:K24)</f>
        <v>284729</v>
      </c>
    </row>
    <row r="25" s="13" customFormat="true" ht="37.3" hidden="false" customHeight="false" outlineLevel="0" collapsed="false">
      <c r="A25" s="14" t="s">
        <v>43</v>
      </c>
      <c r="B25" s="16" t="n">
        <v>27510000</v>
      </c>
      <c r="C25" s="16" t="n">
        <v>0</v>
      </c>
      <c r="D25" s="11" t="n">
        <f aca="false">SUM(B25:C25)</f>
        <v>27510000</v>
      </c>
      <c r="E25" s="16" t="n">
        <v>24950937</v>
      </c>
      <c r="F25" s="16"/>
      <c r="G25" s="16" t="n">
        <f aca="false">SUM(E25:F25)</f>
        <v>24950937</v>
      </c>
      <c r="H25" s="12" t="n">
        <f aca="false">G25/D25*100</f>
        <v>90.6976990185387</v>
      </c>
      <c r="I25" s="17"/>
      <c r="J25" s="11" t="n">
        <f aca="false">B25-E25</f>
        <v>2559063</v>
      </c>
      <c r="K25" s="11" t="n">
        <f aca="false">C25-F25</f>
        <v>0</v>
      </c>
      <c r="L25" s="11" t="n">
        <f aca="false">SUM(J25:K25)</f>
        <v>2559063</v>
      </c>
    </row>
    <row r="26" s="13" customFormat="true" ht="49.25" hidden="false" customHeight="false" outlineLevel="0" collapsed="false">
      <c r="A26" s="14" t="s">
        <v>44</v>
      </c>
      <c r="B26" s="16" t="n">
        <v>18635000</v>
      </c>
      <c r="C26" s="16"/>
      <c r="D26" s="11" t="n">
        <f aca="false">SUM(B26:C26)</f>
        <v>18635000</v>
      </c>
      <c r="E26" s="16" t="n">
        <v>18635000</v>
      </c>
      <c r="F26" s="16"/>
      <c r="G26" s="16" t="n">
        <f aca="false">SUM(E26:F26)</f>
        <v>18635000</v>
      </c>
      <c r="H26" s="12" t="n">
        <f aca="false">G26/D26*100</f>
        <v>100</v>
      </c>
      <c r="I26" s="17"/>
      <c r="J26" s="11" t="n">
        <f aca="false">B26-E26</f>
        <v>0</v>
      </c>
      <c r="K26" s="11" t="n">
        <f aca="false">C26-F26</f>
        <v>0</v>
      </c>
      <c r="L26" s="11" t="n">
        <f aca="false">SUM(J26:K26)</f>
        <v>0</v>
      </c>
    </row>
    <row r="27" s="13" customFormat="true" ht="37.3" hidden="false" customHeight="false" outlineLevel="0" collapsed="false">
      <c r="A27" s="14" t="s">
        <v>45</v>
      </c>
      <c r="B27" s="16" t="n">
        <v>2780637000</v>
      </c>
      <c r="C27" s="16" t="n">
        <v>146350000</v>
      </c>
      <c r="D27" s="11" t="n">
        <f aca="false">SUM(B27:C27)</f>
        <v>2926987000</v>
      </c>
      <c r="E27" s="16" t="n">
        <v>2772592734</v>
      </c>
      <c r="F27" s="16" t="n">
        <f aca="false">116502443+16843000+185445</f>
        <v>133530888</v>
      </c>
      <c r="G27" s="11" t="n">
        <f aca="false">SUM(E27:F27)</f>
        <v>2906123622</v>
      </c>
      <c r="H27" s="12" t="n">
        <f aca="false">G27/D27*100</f>
        <v>99.2872063319721</v>
      </c>
      <c r="I27" s="14" t="s">
        <v>46</v>
      </c>
      <c r="J27" s="11" t="n">
        <f aca="false">B27-E27</f>
        <v>8044266</v>
      </c>
      <c r="K27" s="11" t="n">
        <f aca="false">C27-F27</f>
        <v>12819112</v>
      </c>
      <c r="L27" s="11" t="n">
        <f aca="false">SUM(J27:K27)</f>
        <v>20863378</v>
      </c>
    </row>
    <row r="28" s="13" customFormat="true" ht="39.95" hidden="false" customHeight="true" outlineLevel="0" collapsed="false">
      <c r="A28" s="14" t="s">
        <v>47</v>
      </c>
      <c r="B28" s="16" t="n">
        <f aca="false">91902000+1934000</f>
        <v>93836000</v>
      </c>
      <c r="C28" s="16" t="n">
        <v>4837000</v>
      </c>
      <c r="D28" s="11" t="n">
        <f aca="false">SUM(B28:C28)</f>
        <v>98673000</v>
      </c>
      <c r="E28" s="16" t="n">
        <v>81916345</v>
      </c>
      <c r="F28" s="16" t="n">
        <v>2533495</v>
      </c>
      <c r="G28" s="11" t="n">
        <f aca="false">SUM(E28:F28)</f>
        <v>84449840</v>
      </c>
      <c r="H28" s="12" t="n">
        <f aca="false">G28/D28*100</f>
        <v>85.5855603863266</v>
      </c>
      <c r="I28" s="17"/>
      <c r="J28" s="11" t="n">
        <f aca="false">B28-E28</f>
        <v>11919655</v>
      </c>
      <c r="K28" s="11" t="n">
        <f aca="false">C28-F28</f>
        <v>2303505</v>
      </c>
      <c r="L28" s="11" t="n">
        <f aca="false">SUM(J28:K28)</f>
        <v>14223160</v>
      </c>
    </row>
    <row r="29" s="13" customFormat="true" ht="37.3" hidden="false" customHeight="false" outlineLevel="0" collapsed="false">
      <c r="A29" s="14" t="s">
        <v>48</v>
      </c>
      <c r="B29" s="16" t="n">
        <v>52530000</v>
      </c>
      <c r="C29" s="16" t="n">
        <v>212527000</v>
      </c>
      <c r="D29" s="11" t="n">
        <f aca="false">SUM(B29:C29)</f>
        <v>265057000</v>
      </c>
      <c r="E29" s="16" t="n">
        <v>52530000</v>
      </c>
      <c r="F29" s="16" t="n">
        <v>212527000</v>
      </c>
      <c r="G29" s="11" t="n">
        <f aca="false">SUM(E29:F29)</f>
        <v>265057000</v>
      </c>
      <c r="H29" s="12" t="n">
        <f aca="false">G29/D29*100</f>
        <v>100</v>
      </c>
      <c r="I29" s="14" t="s">
        <v>46</v>
      </c>
      <c r="J29" s="11" t="n">
        <f aca="false">B29-E29</f>
        <v>0</v>
      </c>
      <c r="K29" s="11" t="n">
        <f aca="false">C29-F29</f>
        <v>0</v>
      </c>
      <c r="L29" s="11" t="n">
        <f aca="false">SUM(J29:K29)</f>
        <v>0</v>
      </c>
    </row>
    <row r="30" s="13" customFormat="true" ht="37.3" hidden="false" customHeight="false" outlineLevel="0" collapsed="false">
      <c r="A30" s="14" t="s">
        <v>49</v>
      </c>
      <c r="B30" s="16" t="n">
        <v>15900000</v>
      </c>
      <c r="C30" s="16" t="n">
        <v>0</v>
      </c>
      <c r="D30" s="11" t="n">
        <f aca="false">SUM(B30:C30)</f>
        <v>15900000</v>
      </c>
      <c r="E30" s="16" t="n">
        <v>14892728</v>
      </c>
      <c r="F30" s="16" t="n">
        <v>0</v>
      </c>
      <c r="G30" s="11" t="n">
        <f aca="false">SUM(E30:F30)</f>
        <v>14892728</v>
      </c>
      <c r="H30" s="12" t="n">
        <f aca="false">G30/D30*100</f>
        <v>93.6649559748428</v>
      </c>
      <c r="I30" s="20"/>
      <c r="J30" s="11" t="n">
        <f aca="false">B30-E30</f>
        <v>1007272</v>
      </c>
      <c r="K30" s="11" t="n">
        <f aca="false">C30-F30</f>
        <v>0</v>
      </c>
      <c r="L30" s="11" t="n">
        <f aca="false">SUM(J30:K30)</f>
        <v>1007272</v>
      </c>
    </row>
    <row r="31" s="13" customFormat="true" ht="37.3" hidden="false" customHeight="false" outlineLevel="0" collapsed="false">
      <c r="A31" s="14" t="s">
        <v>50</v>
      </c>
      <c r="B31" s="16" t="n">
        <v>58865000</v>
      </c>
      <c r="C31" s="16" t="n">
        <v>0</v>
      </c>
      <c r="D31" s="11" t="n">
        <f aca="false">SUM(B31:C31)</f>
        <v>58865000</v>
      </c>
      <c r="E31" s="16" t="n">
        <v>57934302</v>
      </c>
      <c r="F31" s="16" t="n">
        <v>0</v>
      </c>
      <c r="G31" s="11" t="n">
        <f aca="false">SUM(E31:F31)</f>
        <v>57934302</v>
      </c>
      <c r="H31" s="12" t="n">
        <f aca="false">G31/D31*100</f>
        <v>98.4189280557207</v>
      </c>
      <c r="I31" s="14" t="s">
        <v>46</v>
      </c>
      <c r="J31" s="11" t="n">
        <f aca="false">B31-E31</f>
        <v>930698</v>
      </c>
      <c r="K31" s="11" t="n">
        <f aca="false">C31-F31</f>
        <v>0</v>
      </c>
      <c r="L31" s="11" t="n">
        <f aca="false">SUM(J31:K31)</f>
        <v>930698</v>
      </c>
    </row>
    <row r="32" s="13" customFormat="true" ht="240" hidden="false" customHeight="true" outlineLevel="0" collapsed="false">
      <c r="A32" s="14" t="s">
        <v>51</v>
      </c>
      <c r="B32" s="16" t="n">
        <v>8500000</v>
      </c>
      <c r="C32" s="16" t="n">
        <v>0</v>
      </c>
      <c r="D32" s="11" t="n">
        <f aca="false">SUM(B32:C32)</f>
        <v>8500000</v>
      </c>
      <c r="E32" s="16" t="n">
        <v>958000</v>
      </c>
      <c r="F32" s="16" t="n">
        <v>0</v>
      </c>
      <c r="G32" s="11" t="n">
        <f aca="false">SUM(E32:F32)</f>
        <v>958000</v>
      </c>
      <c r="H32" s="12" t="n">
        <f aca="false">G32/D32*100</f>
        <v>11.2705882352941</v>
      </c>
      <c r="I32" s="21" t="s">
        <v>52</v>
      </c>
      <c r="J32" s="11" t="n">
        <f aca="false">B32-E32</f>
        <v>7542000</v>
      </c>
      <c r="K32" s="11" t="n">
        <f aca="false">C32-F32</f>
        <v>0</v>
      </c>
      <c r="L32" s="11" t="n">
        <f aca="false">SUM(J32:K32)</f>
        <v>7542000</v>
      </c>
    </row>
    <row r="33" s="13" customFormat="true" ht="168.65" hidden="false" customHeight="false" outlineLevel="0" collapsed="false">
      <c r="A33" s="14" t="s">
        <v>53</v>
      </c>
      <c r="B33" s="16" t="n">
        <v>39305000</v>
      </c>
      <c r="C33" s="16" t="n">
        <v>0</v>
      </c>
      <c r="D33" s="11" t="n">
        <f aca="false">SUM(B33:C33)</f>
        <v>39305000</v>
      </c>
      <c r="E33" s="16" t="n">
        <v>30915380</v>
      </c>
      <c r="F33" s="16" t="n">
        <v>0</v>
      </c>
      <c r="G33" s="11" t="n">
        <f aca="false">SUM(E33:F33)</f>
        <v>30915380</v>
      </c>
      <c r="H33" s="12" t="n">
        <f aca="false">G33/D33*100</f>
        <v>78.6550820506297</v>
      </c>
      <c r="I33" s="22" t="s">
        <v>54</v>
      </c>
      <c r="J33" s="11" t="n">
        <f aca="false">B33-E33</f>
        <v>8389620</v>
      </c>
      <c r="K33" s="11" t="n">
        <f aca="false">C33-F33</f>
        <v>0</v>
      </c>
      <c r="L33" s="11" t="n">
        <f aca="false">SUM(J33:K33)</f>
        <v>8389620</v>
      </c>
    </row>
    <row r="34" s="13" customFormat="true" ht="61.15" hidden="false" customHeight="false" outlineLevel="0" collapsed="false">
      <c r="A34" s="14" t="s">
        <v>55</v>
      </c>
      <c r="B34" s="16" t="n">
        <v>648000</v>
      </c>
      <c r="C34" s="16" t="n">
        <v>162000</v>
      </c>
      <c r="D34" s="11" t="n">
        <f aca="false">SUM(B34:C34)</f>
        <v>810000</v>
      </c>
      <c r="E34" s="16" t="n">
        <v>637307</v>
      </c>
      <c r="F34" s="16" t="n">
        <v>159327</v>
      </c>
      <c r="G34" s="11" t="n">
        <f aca="false">SUM(E34:F34)</f>
        <v>796634</v>
      </c>
      <c r="H34" s="12" t="n">
        <f aca="false">G34/D34*100</f>
        <v>98.3498765432099</v>
      </c>
      <c r="I34" s="17"/>
      <c r="J34" s="11" t="n">
        <f aca="false">B34-E34</f>
        <v>10693</v>
      </c>
      <c r="K34" s="11" t="n">
        <f aca="false">C34-F34</f>
        <v>2673</v>
      </c>
      <c r="L34" s="11" t="n">
        <f aca="false">SUM(J34:K34)</f>
        <v>13366</v>
      </c>
    </row>
    <row r="35" s="13" customFormat="true" ht="61.15" hidden="false" customHeight="false" outlineLevel="0" collapsed="false">
      <c r="A35" s="14" t="s">
        <v>56</v>
      </c>
      <c r="B35" s="16" t="n">
        <v>571000</v>
      </c>
      <c r="C35" s="16" t="n">
        <v>142750</v>
      </c>
      <c r="D35" s="11" t="n">
        <f aca="false">SUM(B35:C35)</f>
        <v>713750</v>
      </c>
      <c r="E35" s="16" t="n">
        <v>552645</v>
      </c>
      <c r="F35" s="16" t="n">
        <v>138162</v>
      </c>
      <c r="G35" s="11" t="n">
        <f aca="false">SUM(E35:F35)</f>
        <v>690807</v>
      </c>
      <c r="H35" s="12" t="n">
        <f aca="false">G35/D35*100</f>
        <v>96.7855691768827</v>
      </c>
      <c r="I35" s="17"/>
      <c r="J35" s="11" t="n">
        <f aca="false">B35-E35</f>
        <v>18355</v>
      </c>
      <c r="K35" s="11" t="n">
        <f aca="false">C35-F35</f>
        <v>4588</v>
      </c>
      <c r="L35" s="11" t="n">
        <f aca="false">SUM(J35:K35)</f>
        <v>22943</v>
      </c>
    </row>
    <row r="36" s="13" customFormat="true" ht="61.15" hidden="false" customHeight="false" outlineLevel="0" collapsed="false">
      <c r="A36" s="14" t="s">
        <v>57</v>
      </c>
      <c r="B36" s="16" t="n">
        <v>1128000</v>
      </c>
      <c r="C36" s="16" t="n">
        <v>282000</v>
      </c>
      <c r="D36" s="11" t="n">
        <f aca="false">SUM(B36:C36)</f>
        <v>1410000</v>
      </c>
      <c r="E36" s="16" t="n">
        <v>998874</v>
      </c>
      <c r="F36" s="16" t="n">
        <v>249719</v>
      </c>
      <c r="G36" s="11" t="n">
        <f aca="false">SUM(E36:F36)</f>
        <v>1248593</v>
      </c>
      <c r="H36" s="12" t="n">
        <f aca="false">G36/D36*100</f>
        <v>88.552695035461</v>
      </c>
      <c r="I36" s="17"/>
      <c r="J36" s="11" t="n">
        <f aca="false">B36-E36</f>
        <v>129126</v>
      </c>
      <c r="K36" s="11" t="n">
        <f aca="false">C36-F36</f>
        <v>32281</v>
      </c>
      <c r="L36" s="11" t="n">
        <f aca="false">SUM(J36:K36)</f>
        <v>161407</v>
      </c>
    </row>
    <row r="37" s="13" customFormat="true" ht="61.15" hidden="false" customHeight="false" outlineLevel="0" collapsed="false">
      <c r="A37" s="14" t="s">
        <v>58</v>
      </c>
      <c r="B37" s="23" t="n">
        <v>784000</v>
      </c>
      <c r="C37" s="16" t="n">
        <v>196000</v>
      </c>
      <c r="D37" s="11" t="n">
        <f aca="false">SUM(B37:C37)</f>
        <v>980000</v>
      </c>
      <c r="E37" s="16" t="n">
        <v>781934</v>
      </c>
      <c r="F37" s="16" t="n">
        <v>195484</v>
      </c>
      <c r="G37" s="11" t="n">
        <f aca="false">SUM(E37:F37)</f>
        <v>977418</v>
      </c>
      <c r="H37" s="12" t="n">
        <f aca="false">G37/D37*100</f>
        <v>99.7365306122449</v>
      </c>
      <c r="I37" s="17"/>
      <c r="J37" s="11" t="n">
        <f aca="false">B37-E37</f>
        <v>2066</v>
      </c>
      <c r="K37" s="11" t="n">
        <f aca="false">C37-F37</f>
        <v>516</v>
      </c>
      <c r="L37" s="11" t="n">
        <f aca="false">SUM(J37:K37)</f>
        <v>2582</v>
      </c>
    </row>
    <row r="38" s="13" customFormat="true" ht="61.15" hidden="false" customHeight="false" outlineLevel="0" collapsed="false">
      <c r="A38" s="14" t="s">
        <v>59</v>
      </c>
      <c r="B38" s="16" t="n">
        <v>772000</v>
      </c>
      <c r="C38" s="16" t="n">
        <v>193000</v>
      </c>
      <c r="D38" s="11" t="n">
        <f aca="false">SUM(B38:C38)</f>
        <v>965000</v>
      </c>
      <c r="E38" s="16" t="n">
        <v>711701</v>
      </c>
      <c r="F38" s="16" t="n">
        <v>177926</v>
      </c>
      <c r="G38" s="11" t="n">
        <f aca="false">SUM(E38:F38)</f>
        <v>889627</v>
      </c>
      <c r="H38" s="12" t="n">
        <f aca="false">G38/D38*100</f>
        <v>92.1893264248705</v>
      </c>
      <c r="I38" s="17"/>
      <c r="J38" s="11" t="n">
        <f aca="false">B38-E38</f>
        <v>60299</v>
      </c>
      <c r="K38" s="11" t="n">
        <f aca="false">C38-F38</f>
        <v>15074</v>
      </c>
      <c r="L38" s="11" t="n">
        <f aca="false">SUM(J38:K38)</f>
        <v>75373</v>
      </c>
    </row>
    <row r="39" s="13" customFormat="true" ht="61.15" hidden="false" customHeight="false" outlineLevel="0" collapsed="false">
      <c r="A39" s="14" t="s">
        <v>60</v>
      </c>
      <c r="B39" s="16" t="n">
        <v>1159000</v>
      </c>
      <c r="C39" s="16" t="n">
        <v>289750</v>
      </c>
      <c r="D39" s="11" t="n">
        <f aca="false">SUM(B39:C39)</f>
        <v>1448750</v>
      </c>
      <c r="E39" s="16" t="n">
        <v>906102</v>
      </c>
      <c r="F39" s="16" t="n">
        <v>226526</v>
      </c>
      <c r="G39" s="11" t="n">
        <f aca="false">SUM(E39:F39)</f>
        <v>1132628</v>
      </c>
      <c r="H39" s="12" t="n">
        <f aca="false">G39/D39*100</f>
        <v>78.1796721311475</v>
      </c>
      <c r="I39" s="21" t="s">
        <v>61</v>
      </c>
      <c r="J39" s="11" t="n">
        <f aca="false">B39-E39</f>
        <v>252898</v>
      </c>
      <c r="K39" s="11" t="n">
        <f aca="false">C39-F39</f>
        <v>63224</v>
      </c>
      <c r="L39" s="11" t="n">
        <f aca="false">SUM(J39:K39)</f>
        <v>316122</v>
      </c>
    </row>
    <row r="40" s="13" customFormat="true" ht="61.15" hidden="false" customHeight="false" outlineLevel="0" collapsed="false">
      <c r="A40" s="24" t="s">
        <v>62</v>
      </c>
      <c r="B40" s="16" t="n">
        <v>314000</v>
      </c>
      <c r="C40" s="16" t="n">
        <v>78500</v>
      </c>
      <c r="D40" s="11" t="n">
        <f aca="false">SUM(B40:C40)</f>
        <v>392500</v>
      </c>
      <c r="E40" s="16" t="n">
        <v>300687</v>
      </c>
      <c r="F40" s="16" t="n">
        <v>75172</v>
      </c>
      <c r="G40" s="11" t="n">
        <f aca="false">SUM(E40:F40)</f>
        <v>375859</v>
      </c>
      <c r="H40" s="12" t="n">
        <f aca="false">G40/D40*100</f>
        <v>95.7602547770701</v>
      </c>
      <c r="I40" s="17"/>
      <c r="J40" s="11" t="n">
        <f aca="false">B40-E40</f>
        <v>13313</v>
      </c>
      <c r="K40" s="11" t="n">
        <f aca="false">C40-F40</f>
        <v>3328</v>
      </c>
      <c r="L40" s="11" t="n">
        <f aca="false">SUM(J40:K40)</f>
        <v>16641</v>
      </c>
    </row>
    <row r="41" s="13" customFormat="true" ht="61.15" hidden="false" customHeight="false" outlineLevel="0" collapsed="false">
      <c r="A41" s="24" t="s">
        <v>63</v>
      </c>
      <c r="B41" s="16" t="n">
        <v>480000</v>
      </c>
      <c r="C41" s="16" t="n">
        <v>120000</v>
      </c>
      <c r="D41" s="11" t="n">
        <f aca="false">SUM(B41:C41)</f>
        <v>600000</v>
      </c>
      <c r="E41" s="16" t="n">
        <v>376531</v>
      </c>
      <c r="F41" s="16" t="n">
        <v>94133</v>
      </c>
      <c r="G41" s="11" t="n">
        <f aca="false">SUM(E41:F41)</f>
        <v>470664</v>
      </c>
      <c r="H41" s="12" t="n">
        <f aca="false">G41/D41*100</f>
        <v>78.444</v>
      </c>
      <c r="I41" s="21" t="s">
        <v>64</v>
      </c>
      <c r="J41" s="11" t="n">
        <f aca="false">B41-E41</f>
        <v>103469</v>
      </c>
      <c r="K41" s="11" t="n">
        <f aca="false">C41-F41</f>
        <v>25867</v>
      </c>
      <c r="L41" s="11" t="n">
        <f aca="false">SUM(J41:K41)</f>
        <v>129336</v>
      </c>
    </row>
    <row r="42" s="13" customFormat="true" ht="61.15" hidden="false" customHeight="false" outlineLevel="0" collapsed="false">
      <c r="A42" s="24" t="s">
        <v>65</v>
      </c>
      <c r="B42" s="16" t="n">
        <v>103000</v>
      </c>
      <c r="C42" s="16" t="n">
        <v>26500</v>
      </c>
      <c r="D42" s="11" t="n">
        <f aca="false">SUM(B42:C42)</f>
        <v>129500</v>
      </c>
      <c r="E42" s="16" t="n">
        <v>75200</v>
      </c>
      <c r="F42" s="16" t="n">
        <v>18800</v>
      </c>
      <c r="G42" s="11" t="n">
        <f aca="false">SUM(E42:F42)</f>
        <v>94000</v>
      </c>
      <c r="H42" s="12" t="n">
        <f aca="false">G42/D42*100</f>
        <v>72.5868725868726</v>
      </c>
      <c r="I42" s="21" t="s">
        <v>61</v>
      </c>
      <c r="J42" s="11" t="n">
        <f aca="false">B42-E42</f>
        <v>27800</v>
      </c>
      <c r="K42" s="11" t="n">
        <f aca="false">C42-F42</f>
        <v>7700</v>
      </c>
      <c r="L42" s="11" t="n">
        <f aca="false">SUM(J42:K42)</f>
        <v>35500</v>
      </c>
    </row>
    <row r="43" s="13" customFormat="true" ht="61.15" hidden="false" customHeight="false" outlineLevel="0" collapsed="false">
      <c r="A43" s="24" t="s">
        <v>66</v>
      </c>
      <c r="B43" s="16" t="n">
        <v>858000</v>
      </c>
      <c r="C43" s="16" t="n">
        <v>214500</v>
      </c>
      <c r="D43" s="11" t="n">
        <f aca="false">SUM(B43:C43)</f>
        <v>1072500</v>
      </c>
      <c r="E43" s="25" t="n">
        <v>670480</v>
      </c>
      <c r="F43" s="26" t="n">
        <v>167620</v>
      </c>
      <c r="G43" s="11" t="n">
        <f aca="false">SUM(E43:F43)</f>
        <v>838100</v>
      </c>
      <c r="H43" s="12" t="n">
        <f aca="false">G43/D43*100</f>
        <v>78.1445221445221</v>
      </c>
      <c r="I43" s="21" t="s">
        <v>61</v>
      </c>
      <c r="J43" s="11" t="n">
        <f aca="false">B43-E43</f>
        <v>187520</v>
      </c>
      <c r="K43" s="11" t="n">
        <f aca="false">C43-F43</f>
        <v>46880</v>
      </c>
      <c r="L43" s="11" t="n">
        <f aca="false">SUM(J43:K43)</f>
        <v>234400</v>
      </c>
    </row>
    <row r="44" s="13" customFormat="true" ht="85.05" hidden="false" customHeight="false" outlineLevel="0" collapsed="false">
      <c r="A44" s="27" t="s">
        <v>67</v>
      </c>
      <c r="B44" s="11" t="n">
        <v>3575000</v>
      </c>
      <c r="C44" s="11" t="n">
        <v>1532000</v>
      </c>
      <c r="D44" s="11" t="n">
        <f aca="false">SUM(B44:C44)</f>
        <v>5107000</v>
      </c>
      <c r="E44" s="16" t="n">
        <v>3264705</v>
      </c>
      <c r="F44" s="16" t="n">
        <v>1399161</v>
      </c>
      <c r="G44" s="11" t="n">
        <f aca="false">SUM(E44:F44)</f>
        <v>4663866</v>
      </c>
      <c r="H44" s="12" t="n">
        <f aca="false">G44/D44*100</f>
        <v>91.3230076365772</v>
      </c>
      <c r="I44" s="17"/>
      <c r="J44" s="11" t="n">
        <f aca="false">B44-E44</f>
        <v>310295</v>
      </c>
      <c r="K44" s="11" t="n">
        <f aca="false">C44-F44</f>
        <v>132839</v>
      </c>
      <c r="L44" s="11" t="n">
        <f aca="false">SUM(J44:K44)</f>
        <v>443134</v>
      </c>
    </row>
    <row r="45" s="13" customFormat="true" ht="85.05" hidden="false" customHeight="false" outlineLevel="0" collapsed="false">
      <c r="A45" s="27" t="s">
        <v>68</v>
      </c>
      <c r="B45" s="11" t="n">
        <v>1595000</v>
      </c>
      <c r="C45" s="11" t="n">
        <v>1706000</v>
      </c>
      <c r="D45" s="11" t="n">
        <f aca="false">SUM(B45:C45)</f>
        <v>3301000</v>
      </c>
      <c r="E45" s="16" t="n">
        <v>1594793</v>
      </c>
      <c r="F45" s="16" t="n">
        <v>1342531</v>
      </c>
      <c r="G45" s="11" t="n">
        <f aca="false">SUM(E45:F45)</f>
        <v>2937324</v>
      </c>
      <c r="H45" s="12" t="n">
        <f aca="false">G45/D45*100</f>
        <v>88.9828536807028</v>
      </c>
      <c r="I45" s="17"/>
      <c r="J45" s="11" t="n">
        <f aca="false">B45-E45</f>
        <v>207</v>
      </c>
      <c r="K45" s="11" t="n">
        <f aca="false">C45-F45</f>
        <v>363469</v>
      </c>
      <c r="L45" s="11" t="n">
        <f aca="false">SUM(J45:K45)</f>
        <v>363676</v>
      </c>
    </row>
    <row r="46" s="13" customFormat="true" ht="80.1" hidden="false" customHeight="true" outlineLevel="0" collapsed="false">
      <c r="A46" s="27" t="s">
        <v>69</v>
      </c>
      <c r="B46" s="11" t="n">
        <v>4980000</v>
      </c>
      <c r="C46" s="11" t="n">
        <v>1020000</v>
      </c>
      <c r="D46" s="11" t="n">
        <f aca="false">SUM(B46:C46)</f>
        <v>6000000</v>
      </c>
      <c r="E46" s="11" t="n">
        <v>4980000</v>
      </c>
      <c r="F46" s="11" t="n">
        <v>1020000</v>
      </c>
      <c r="G46" s="11" t="n">
        <f aca="false">SUM(E46:F46)</f>
        <v>6000000</v>
      </c>
      <c r="H46" s="12" t="n">
        <f aca="false">G46/D46*100</f>
        <v>100</v>
      </c>
      <c r="I46" s="14" t="s">
        <v>70</v>
      </c>
      <c r="J46" s="11" t="n">
        <f aca="false">B46-E46</f>
        <v>0</v>
      </c>
      <c r="K46" s="11" t="n">
        <f aca="false">C46-F46</f>
        <v>0</v>
      </c>
      <c r="L46" s="11" t="n">
        <f aca="false">SUM(J46:K46)</f>
        <v>0</v>
      </c>
    </row>
    <row r="47" s="13" customFormat="true" ht="108.95" hidden="false" customHeight="false" outlineLevel="0" collapsed="false">
      <c r="A47" s="27" t="s">
        <v>71</v>
      </c>
      <c r="B47" s="19" t="n">
        <v>4174000</v>
      </c>
      <c r="C47" s="18" t="n">
        <v>16696000</v>
      </c>
      <c r="D47" s="11" t="n">
        <f aca="false">SUM(B47:C47)</f>
        <v>20870000</v>
      </c>
      <c r="E47" s="19" t="n">
        <v>2586374</v>
      </c>
      <c r="F47" s="18" t="n">
        <v>10493575</v>
      </c>
      <c r="G47" s="11" t="n">
        <f aca="false">SUM(E47:F47)</f>
        <v>13079949</v>
      </c>
      <c r="H47" s="12" t="n">
        <f aca="false">G47/D47*100</f>
        <v>62.6734499281265</v>
      </c>
      <c r="I47" s="14" t="s">
        <v>72</v>
      </c>
      <c r="J47" s="11" t="n">
        <f aca="false">B47-E47</f>
        <v>1587626</v>
      </c>
      <c r="K47" s="11" t="n">
        <f aca="false">C47-F47</f>
        <v>6202425</v>
      </c>
      <c r="L47" s="11" t="n">
        <f aca="false">SUM(J47:K47)</f>
        <v>7790051</v>
      </c>
    </row>
    <row r="48" s="13" customFormat="true" ht="49.25" hidden="false" customHeight="false" outlineLevel="0" collapsed="false">
      <c r="A48" s="27" t="s">
        <v>73</v>
      </c>
      <c r="B48" s="19" t="n">
        <v>134000</v>
      </c>
      <c r="C48" s="16" t="n">
        <v>0</v>
      </c>
      <c r="D48" s="11" t="n">
        <f aca="false">SUM(B48:C48)</f>
        <v>134000</v>
      </c>
      <c r="E48" s="19" t="n">
        <v>134000</v>
      </c>
      <c r="F48" s="18" t="n">
        <v>0</v>
      </c>
      <c r="G48" s="11" t="n">
        <f aca="false">SUM(E48:F48)</f>
        <v>134000</v>
      </c>
      <c r="H48" s="12" t="n">
        <f aca="false">G48/D48*100</f>
        <v>100</v>
      </c>
      <c r="I48" s="11"/>
      <c r="J48" s="11" t="n">
        <f aca="false">B48-E48</f>
        <v>0</v>
      </c>
      <c r="K48" s="11" t="n">
        <f aca="false">C48-F48</f>
        <v>0</v>
      </c>
      <c r="L48" s="11" t="n">
        <f aca="false">SUM(J48:K48)</f>
        <v>0</v>
      </c>
    </row>
    <row r="49" s="13" customFormat="true" ht="49.25" hidden="false" customHeight="false" outlineLevel="0" collapsed="false">
      <c r="A49" s="27" t="s">
        <v>74</v>
      </c>
      <c r="B49" s="16" t="n">
        <v>18635000</v>
      </c>
      <c r="C49" s="16"/>
      <c r="D49" s="11" t="n">
        <f aca="false">SUM(B49:C49)</f>
        <v>18635000</v>
      </c>
      <c r="E49" s="16" t="n">
        <v>12913500</v>
      </c>
      <c r="F49" s="16"/>
      <c r="G49" s="11" t="n">
        <f aca="false">SUM(E49:F49)</f>
        <v>12913500</v>
      </c>
      <c r="H49" s="12" t="n">
        <f aca="false">G49/D49*100</f>
        <v>69.2970217332976</v>
      </c>
      <c r="I49" s="14" t="s">
        <v>75</v>
      </c>
      <c r="J49" s="11" t="n">
        <f aca="false">B49-E49</f>
        <v>5721500</v>
      </c>
      <c r="K49" s="11" t="n">
        <f aca="false">C49-F49</f>
        <v>0</v>
      </c>
      <c r="L49" s="11" t="n">
        <f aca="false">SUM(J49:K49)</f>
        <v>5721500</v>
      </c>
    </row>
    <row r="50" s="13" customFormat="true" ht="39.95" hidden="false" customHeight="true" outlineLevel="0" collapsed="false">
      <c r="A50" s="27" t="s">
        <v>76</v>
      </c>
      <c r="B50" s="16" t="n">
        <v>320000000</v>
      </c>
      <c r="C50" s="16"/>
      <c r="D50" s="11" t="n">
        <f aca="false">SUM(B50:C50)</f>
        <v>320000000</v>
      </c>
      <c r="E50" s="28" t="n">
        <v>319951764</v>
      </c>
      <c r="F50" s="28" t="n">
        <v>0</v>
      </c>
      <c r="G50" s="11" t="n">
        <f aca="false">SUM(E50:F50)</f>
        <v>319951764</v>
      </c>
      <c r="H50" s="12" t="n">
        <f aca="false">G50/D50*100</f>
        <v>99.98492625</v>
      </c>
      <c r="I50" s="20"/>
      <c r="J50" s="11" t="n">
        <f aca="false">B50-E50</f>
        <v>48236</v>
      </c>
      <c r="K50" s="11" t="n">
        <f aca="false">C50-F50</f>
        <v>0</v>
      </c>
      <c r="L50" s="11" t="n">
        <f aca="false">SUM(J50:K50)</f>
        <v>48236</v>
      </c>
    </row>
    <row r="51" s="13" customFormat="true" ht="85.05" hidden="false" customHeight="false" outlineLevel="0" collapsed="false">
      <c r="A51" s="27" t="s">
        <v>77</v>
      </c>
      <c r="B51" s="16" t="n">
        <v>5000000</v>
      </c>
      <c r="C51" s="16" t="n">
        <v>0</v>
      </c>
      <c r="D51" s="11" t="n">
        <f aca="false">SUM(B51:C51)</f>
        <v>5000000</v>
      </c>
      <c r="E51" s="16" t="n">
        <v>3201565</v>
      </c>
      <c r="F51" s="16" t="n">
        <v>0</v>
      </c>
      <c r="G51" s="11" t="n">
        <f aca="false">SUM(E51:F51)</f>
        <v>3201565</v>
      </c>
      <c r="H51" s="12" t="n">
        <f aca="false">G51/D51*100</f>
        <v>64.0313</v>
      </c>
      <c r="I51" s="29" t="s">
        <v>78</v>
      </c>
      <c r="J51" s="11" t="n">
        <f aca="false">B51-E51</f>
        <v>1798435</v>
      </c>
      <c r="K51" s="11" t="n">
        <f aca="false">C51-F51</f>
        <v>0</v>
      </c>
      <c r="L51" s="11" t="n">
        <f aca="false">SUM(J51:K51)</f>
        <v>1798435</v>
      </c>
    </row>
    <row r="52" s="13" customFormat="true" ht="279.95" hidden="false" customHeight="true" outlineLevel="0" collapsed="false">
      <c r="A52" s="27" t="s">
        <v>79</v>
      </c>
      <c r="B52" s="16" t="n">
        <v>51323000</v>
      </c>
      <c r="C52" s="16" t="n">
        <v>0</v>
      </c>
      <c r="D52" s="11" t="n">
        <f aca="false">SUM(B52:C52)</f>
        <v>51323000</v>
      </c>
      <c r="E52" s="16" t="n">
        <v>36955715</v>
      </c>
      <c r="F52" s="16" t="n">
        <v>0</v>
      </c>
      <c r="G52" s="11" t="n">
        <f aca="false">SUM(E52:F52)</f>
        <v>36955715</v>
      </c>
      <c r="H52" s="12" t="n">
        <f aca="false">G52/D52*100</f>
        <v>72.0061473413479</v>
      </c>
      <c r="I52" s="22" t="s">
        <v>80</v>
      </c>
      <c r="J52" s="11" t="n">
        <f aca="false">B52-E52</f>
        <v>14367285</v>
      </c>
      <c r="K52" s="11" t="n">
        <f aca="false">C52-F52</f>
        <v>0</v>
      </c>
      <c r="L52" s="11" t="n">
        <f aca="false">SUM(J52:K52)</f>
        <v>14367285</v>
      </c>
    </row>
    <row r="53" s="13" customFormat="true" ht="180.55" hidden="false" customHeight="false" outlineLevel="0" collapsed="false">
      <c r="A53" s="27" t="s">
        <v>81</v>
      </c>
      <c r="B53" s="16" t="n">
        <f aca="false">63061000-62848000</f>
        <v>213000</v>
      </c>
      <c r="C53" s="16" t="n">
        <v>0</v>
      </c>
      <c r="D53" s="11" t="n">
        <f aca="false">SUM(B53:C53)</f>
        <v>213000</v>
      </c>
      <c r="E53" s="16" t="n">
        <v>209065</v>
      </c>
      <c r="F53" s="16" t="n">
        <v>0</v>
      </c>
      <c r="G53" s="11" t="n">
        <f aca="false">SUM(E53:F53)</f>
        <v>209065</v>
      </c>
      <c r="H53" s="12" t="n">
        <f aca="false">G53/D53*100</f>
        <v>98.1525821596244</v>
      </c>
      <c r="I53" s="21" t="s">
        <v>82</v>
      </c>
      <c r="J53" s="11" t="n">
        <f aca="false">B53-E53</f>
        <v>3935</v>
      </c>
      <c r="K53" s="11" t="n">
        <f aca="false">C53-F53</f>
        <v>0</v>
      </c>
      <c r="L53" s="11" t="n">
        <f aca="false">SUM(J53:K53)</f>
        <v>3935</v>
      </c>
    </row>
    <row r="54" customFormat="false" ht="50.1" hidden="false" customHeight="true" outlineLevel="0" collapsed="false"/>
    <row r="55" customFormat="false" ht="50.1" hidden="false" customHeight="true" outlineLevel="0" collapsed="false"/>
    <row r="56" customFormat="false" ht="50.1" hidden="false" customHeight="true" outlineLevel="0" collapsed="false"/>
    <row r="57" customFormat="false" ht="50.1" hidden="false" customHeight="true" outlineLevel="0" collapsed="false"/>
    <row r="58" customFormat="false" ht="50.1" hidden="false" customHeight="true" outlineLevel="0" collapsed="false"/>
    <row r="59" customFormat="false" ht="50.1" hidden="false" customHeight="true" outlineLevel="0" collapsed="false"/>
    <row r="60" customFormat="false" ht="50.1" hidden="false" customHeight="true" outlineLevel="0" collapsed="false"/>
    <row r="61" customFormat="false" ht="50.1" hidden="false" customHeight="true" outlineLevel="0" collapsed="false"/>
    <row r="62" customFormat="false" ht="50.1" hidden="false" customHeight="true" outlineLevel="0" collapsed="false"/>
    <row r="63" customFormat="false" ht="50.1" hidden="false" customHeight="true" outlineLevel="0" collapsed="false"/>
    <row r="64" customFormat="false" ht="50.1" hidden="false" customHeight="true" outlineLevel="0" collapsed="false"/>
    <row r="65" customFormat="false" ht="50.1" hidden="false" customHeight="true" outlineLevel="0" collapsed="false"/>
    <row r="66" customFormat="false" ht="50.1" hidden="false" customHeight="true" outlineLevel="0" collapsed="false"/>
    <row r="67" customFormat="false" ht="50.1" hidden="false" customHeight="true" outlineLevel="0" collapsed="false"/>
    <row r="68" customFormat="false" ht="50.1" hidden="false" customHeight="true" outlineLevel="0" collapsed="false"/>
    <row r="69" customFormat="false" ht="50.1" hidden="false" customHeight="true" outlineLevel="0" collapsed="false"/>
    <row r="70" customFormat="false" ht="50.1" hidden="false" customHeight="true" outlineLevel="0" collapsed="false"/>
    <row r="71" customFormat="false" ht="50.1" hidden="false" customHeight="true" outlineLevel="0" collapsed="false"/>
    <row r="72" customFormat="false" ht="50.1" hidden="false" customHeight="true" outlineLevel="0" collapsed="false"/>
    <row r="73" customFormat="false" ht="50.1" hidden="false" customHeight="true" outlineLevel="0" collapsed="false"/>
    <row r="74" customFormat="false" ht="50.1" hidden="false" customHeight="true" outlineLevel="0" collapsed="false"/>
    <row r="75" customFormat="false" ht="50.1" hidden="false" customHeight="true" outlineLevel="0" collapsed="false"/>
    <row r="76" customFormat="false" ht="50.1" hidden="false" customHeight="true" outlineLevel="0" collapsed="false"/>
    <row r="77" customFormat="false" ht="50.1" hidden="false" customHeight="true" outlineLevel="0" collapsed="false"/>
    <row r="78" customFormat="false" ht="50.1" hidden="false" customHeight="true" outlineLevel="0" collapsed="false"/>
    <row r="79" customFormat="false" ht="50.1" hidden="false" customHeight="true" outlineLevel="0" collapsed="false"/>
    <row r="80" customFormat="false" ht="50.1" hidden="false" customHeight="true" outlineLevel="0" collapsed="false"/>
    <row r="81" customFormat="false" ht="50.1" hidden="false" customHeight="true" outlineLevel="0" collapsed="false"/>
    <row r="82" customFormat="false" ht="50.1" hidden="false" customHeight="true" outlineLevel="0" collapsed="false"/>
    <row r="83" customFormat="false" ht="50.1" hidden="false" customHeight="true" outlineLevel="0" collapsed="false"/>
    <row r="84" customFormat="false" ht="50.1" hidden="false" customHeight="true" outlineLevel="0" collapsed="false"/>
    <row r="85" customFormat="false" ht="50.1" hidden="false" customHeight="true" outlineLevel="0" collapsed="false"/>
    <row r="86" customFormat="false" ht="50.1" hidden="false" customHeight="true" outlineLevel="0" collapsed="false"/>
    <row r="87" customFormat="false" ht="50.1" hidden="false" customHeight="true" outlineLevel="0" collapsed="false"/>
    <row r="88" customFormat="false" ht="50.1" hidden="false" customHeight="true" outlineLevel="0" collapsed="false"/>
    <row r="89" customFormat="false" ht="50.1" hidden="false" customHeight="true" outlineLevel="0" collapsed="false"/>
    <row r="90" customFormat="false" ht="50.1" hidden="false" customHeight="true" outlineLevel="0" collapsed="false"/>
    <row r="91" customFormat="false" ht="50.1" hidden="false" customHeight="true" outlineLevel="0" collapsed="false"/>
    <row r="92" customFormat="false" ht="50.1" hidden="false" customHeight="true" outlineLevel="0" collapsed="false"/>
    <row r="93" customFormat="false" ht="50.1" hidden="false" customHeight="true" outlineLevel="0" collapsed="false"/>
    <row r="94" customFormat="false" ht="50.1" hidden="false" customHeight="true" outlineLevel="0" collapsed="false"/>
    <row r="95" customFormat="false" ht="50.1" hidden="false" customHeight="true" outlineLevel="0" collapsed="false"/>
    <row r="96" customFormat="false" ht="50.1" hidden="false" customHeight="true" outlineLevel="0" collapsed="false"/>
    <row r="97" customFormat="false" ht="50.1" hidden="false" customHeight="true" outlineLevel="0" collapsed="false"/>
    <row r="98" customFormat="false" ht="50.1" hidden="false" customHeight="true" outlineLevel="0" collapsed="false"/>
    <row r="99" customFormat="false" ht="50.1" hidden="false" customHeight="true" outlineLevel="0" collapsed="false"/>
    <row r="100" customFormat="false" ht="50.1" hidden="false" customHeight="true" outlineLevel="0" collapsed="false"/>
    <row r="101" customFormat="false" ht="50.1" hidden="false" customHeight="true" outlineLevel="0" collapsed="false"/>
    <row r="102" customFormat="false" ht="50.1" hidden="false" customHeight="true" outlineLevel="0" collapsed="false"/>
    <row r="103" customFormat="false" ht="50.1" hidden="false" customHeight="true" outlineLevel="0" collapsed="false"/>
    <row r="104" customFormat="false" ht="50.1" hidden="false" customHeight="true" outlineLevel="0" collapsed="false"/>
    <row r="105" customFormat="false" ht="50.1" hidden="false" customHeight="true" outlineLevel="0" collapsed="false"/>
    <row r="106" customFormat="false" ht="50.1" hidden="false" customHeight="true" outlineLevel="0" collapsed="false"/>
    <row r="107" customFormat="false" ht="50.1" hidden="false" customHeight="true" outlineLevel="0" collapsed="false"/>
    <row r="108" customFormat="false" ht="50.1" hidden="false" customHeight="true" outlineLevel="0" collapsed="false"/>
    <row r="109" customFormat="false" ht="50.1" hidden="false" customHeight="true" outlineLevel="0" collapsed="false"/>
    <row r="110" customFormat="false" ht="50.1" hidden="false" customHeight="true" outlineLevel="0" collapsed="false"/>
    <row r="111" customFormat="false" ht="50.1" hidden="false" customHeight="true" outlineLevel="0" collapsed="false"/>
    <row r="112" customFormat="false" ht="50.1" hidden="false" customHeight="true" outlineLevel="0" collapsed="false"/>
    <row r="113" customFormat="false" ht="50.1" hidden="false" customHeight="true" outlineLevel="0" collapsed="false"/>
    <row r="114" customFormat="false" ht="50.1" hidden="false" customHeight="true" outlineLevel="0" collapsed="false"/>
    <row r="115" customFormat="false" ht="50.1" hidden="false" customHeight="true" outlineLevel="0" collapsed="false"/>
    <row r="116" customFormat="false" ht="50.1" hidden="false" customHeight="true" outlineLevel="0" collapsed="false"/>
    <row r="117" customFormat="false" ht="50.1" hidden="false" customHeight="true" outlineLevel="0" collapsed="false"/>
    <row r="118" customFormat="false" ht="50.1" hidden="false" customHeight="true" outlineLevel="0" collapsed="false"/>
    <row r="119" customFormat="false" ht="50.1" hidden="false" customHeight="true" outlineLevel="0" collapsed="false"/>
    <row r="120" customFormat="false" ht="50.1" hidden="false" customHeight="true" outlineLevel="0" collapsed="false"/>
    <row r="121" customFormat="false" ht="50.1" hidden="false" customHeight="true" outlineLevel="0" collapsed="false"/>
    <row r="122" customFormat="false" ht="50.1" hidden="false" customHeight="true" outlineLevel="0" collapsed="false"/>
    <row r="123" customFormat="false" ht="50.1" hidden="false" customHeight="true" outlineLevel="0" collapsed="false"/>
    <row r="124" customFormat="false" ht="50.1" hidden="false" customHeight="true" outlineLevel="0" collapsed="false"/>
    <row r="125" customFormat="false" ht="50.1" hidden="false" customHeight="true" outlineLevel="0" collapsed="false"/>
    <row r="126" customFormat="false" ht="50.1" hidden="false" customHeight="true" outlineLevel="0" collapsed="false"/>
    <row r="127" customFormat="false" ht="50.1" hidden="false" customHeight="true" outlineLevel="0" collapsed="false"/>
    <row r="128" customFormat="false" ht="50.1" hidden="false" customHeight="true" outlineLevel="0" collapsed="false"/>
  </sheetData>
  <mergeCells count="8">
    <mergeCell ref="A1:L1"/>
    <mergeCell ref="A2:L2"/>
    <mergeCell ref="A3:L3"/>
    <mergeCell ref="A4:L4"/>
    <mergeCell ref="A5:A6"/>
    <mergeCell ref="B5:D5"/>
    <mergeCell ref="E5:I5"/>
    <mergeCell ref="J5:L5"/>
  </mergeCells>
  <printOptions headings="false" gridLines="false" gridLinesSet="true" horizontalCentered="true" verticalCentered="false"/>
  <pageMargins left="0.39375" right="0.39375" top="0" bottom="0" header="0" footer="0"/>
  <pageSetup paperSize="77" scale="100" firstPageNumber="0" fitToWidth="1" fitToHeight="1" pageOrder="overThenDown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NDC_ODF_Application_Tools/2.0.3$Windows_X86_64 LibreOffice_project/1472acae6e38251b44b07e4fedb25fc989b2f3fb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2004-12-28T10:29:45Z</dcterms:created>
  <dc:creator>MT85</dc:creator>
  <dc:description/>
  <dc:language>zh-TW</dc:language>
  <cp:lastModifiedBy>謝奇芳</cp:lastModifiedBy>
  <cp:lastPrinted>2021-02-18T06:17:38Z</cp:lastPrinted>
  <dcterms:modified xsi:type="dcterms:W3CDTF">2021-02-18T08:21:49Z</dcterms:modified>
  <cp:revision>0</cp:revision>
  <dc:subject/>
  <dc:title/>
</cp:coreProperties>
</file>