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04-婚後孕前健康檢查補助計畫\114年\01-年度簽約公告\"/>
    </mc:Choice>
  </mc:AlternateContent>
  <xr:revisionPtr revIDLastSave="0" documentId="13_ncr:1_{DD4C7433-AFD7-4070-AFFA-0278C4A1C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領明細表" sheetId="1" r:id="rId1"/>
    <sheet name="(勿動)檢查結果" sheetId="2" r:id="rId2"/>
  </sheets>
  <definedNames>
    <definedName name="_xlnm.Print_Area" localSheetId="0">申領明細表!$A$1:$AN$50</definedName>
    <definedName name="_xlnm.Print_Titles" localSheetId="0">申領明細表!$1:$5</definedName>
    <definedName name="未檢">'(勿動)檢查結果'!$C$2:$C$4</definedName>
    <definedName name="正常">'(勿動)檢查結果'!$B$2:$B$3</definedName>
    <definedName name="性別">'(勿動)檢查結果'!$A$3:$A$4</definedName>
    <definedName name="異常">'(勿動)檢查結果'!$B$8</definedName>
    <definedName name="結果1">'(勿動)檢查結果'!$B$2:$B$3</definedName>
    <definedName name="結果2">'(勿動)檢查結果'!$C$2:$C$4</definedName>
    <definedName name="結果3">'(勿動)檢查結果'!$A$8:$A$9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6" i="1" l="1"/>
  <c r="AK46" i="1"/>
  <c r="AL46" i="1"/>
  <c r="AN6" i="1"/>
  <c r="R46" i="1"/>
  <c r="G46" i="1"/>
  <c r="H46" i="1"/>
  <c r="I46" i="1"/>
  <c r="Z46" i="1" l="1"/>
  <c r="AI46" i="1"/>
  <c r="AH46" i="1"/>
  <c r="AN7" i="1"/>
  <c r="AN46" i="1" s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</calcChain>
</file>

<file path=xl/sharedStrings.xml><?xml version="1.0" encoding="utf-8"?>
<sst xmlns="http://schemas.openxmlformats.org/spreadsheetml/2006/main" count="64" uniqueCount="59">
  <si>
    <t>編號</t>
    <phoneticPr fontId="1" type="noConversion"/>
  </si>
  <si>
    <t>姓名</t>
    <phoneticPr fontId="1" type="noConversion"/>
  </si>
  <si>
    <t>梅毒篩檢</t>
    <phoneticPr fontId="1" type="noConversion"/>
  </si>
  <si>
    <t>水痘抗體</t>
    <phoneticPr fontId="1" type="noConversion"/>
  </si>
  <si>
    <t>負責人：</t>
    <phoneticPr fontId="1" type="noConversion"/>
  </si>
  <si>
    <t>甲狀腺刺激素</t>
    <phoneticPr fontId="1" type="noConversion"/>
  </si>
  <si>
    <t>愛滋病篩檢</t>
    <phoneticPr fontId="1" type="noConversion"/>
  </si>
  <si>
    <t>德國麻疹抗體</t>
    <phoneticPr fontId="1" type="noConversion"/>
  </si>
  <si>
    <t>身分證字號</t>
    <phoneticPr fontId="1" type="noConversion"/>
  </si>
  <si>
    <t>性別</t>
    <phoneticPr fontId="1" type="noConversion"/>
  </si>
  <si>
    <t>糖化血色素</t>
    <phoneticPr fontId="1" type="noConversion"/>
  </si>
  <si>
    <t>結果1</t>
    <phoneticPr fontId="1" type="noConversion"/>
  </si>
  <si>
    <t>正常</t>
    <phoneticPr fontId="1" type="noConversion"/>
  </si>
  <si>
    <t>異常</t>
    <phoneticPr fontId="1" type="noConversion"/>
  </si>
  <si>
    <t>結果2</t>
    <phoneticPr fontId="1" type="noConversion"/>
  </si>
  <si>
    <t>未檢</t>
    <phoneticPr fontId="1" type="noConversion"/>
  </si>
  <si>
    <t>女</t>
    <phoneticPr fontId="1" type="noConversion"/>
  </si>
  <si>
    <t>男</t>
    <phoneticPr fontId="1" type="noConversion"/>
  </si>
  <si>
    <t>結果3</t>
    <phoneticPr fontId="1" type="noConversion"/>
  </si>
  <si>
    <t>陽性</t>
    <phoneticPr fontId="1" type="noConversion"/>
  </si>
  <si>
    <t>陰性</t>
    <phoneticPr fontId="1" type="noConversion"/>
  </si>
  <si>
    <t>˅</t>
    <phoneticPr fontId="1" type="noConversion"/>
  </si>
  <si>
    <t>預防保健</t>
    <phoneticPr fontId="1" type="noConversion"/>
  </si>
  <si>
    <t>補助金額總計(元)</t>
    <phoneticPr fontId="1" type="noConversion"/>
  </si>
  <si>
    <t>檢查項目結果及單價(元)</t>
    <phoneticPr fontId="1" type="noConversion"/>
  </si>
  <si>
    <r>
      <rPr>
        <sz val="12"/>
        <color indexed="8"/>
        <rFont val="標楷體"/>
        <family val="4"/>
        <charset val="136"/>
      </rPr>
      <t>補助費用合計</t>
    </r>
    <phoneticPr fontId="1" type="noConversion"/>
  </si>
  <si>
    <t>子宮頸抹片檢查</t>
    <phoneticPr fontId="1" type="noConversion"/>
  </si>
  <si>
    <t>精液分析
(異常請勾選原因)</t>
    <phoneticPr fontId="1" type="noConversion"/>
  </si>
  <si>
    <t>結果</t>
    <phoneticPr fontId="1" type="noConversion"/>
  </si>
  <si>
    <t>量過少</t>
    <phoneticPr fontId="1" type="noConversion"/>
  </si>
  <si>
    <t>精蟲數過少</t>
    <phoneticPr fontId="1" type="noConversion"/>
  </si>
  <si>
    <t>活動力不良</t>
    <phoneticPr fontId="1" type="noConversion"/>
  </si>
  <si>
    <t>型態不良</t>
    <phoneticPr fontId="1" type="noConversion"/>
  </si>
  <si>
    <t>白血球異常</t>
    <phoneticPr fontId="1" type="noConversion"/>
  </si>
  <si>
    <t>液化不全</t>
    <phoneticPr fontId="1" type="noConversion"/>
  </si>
  <si>
    <r>
      <t>pH</t>
    </r>
    <r>
      <rPr>
        <sz val="11"/>
        <color indexed="8"/>
        <rFont val="標楷體"/>
        <family val="4"/>
        <charset val="136"/>
      </rPr>
      <t>異常</t>
    </r>
    <phoneticPr fontId="1" type="noConversion"/>
  </si>
  <si>
    <t>全套血液檢查
(異常請勾選原因)</t>
    <phoneticPr fontId="1" type="noConversion"/>
  </si>
  <si>
    <r>
      <rPr>
        <sz val="11"/>
        <color indexed="8"/>
        <rFont val="標楷體"/>
        <family val="4"/>
        <charset val="136"/>
      </rPr>
      <t>結果</t>
    </r>
    <phoneticPr fontId="1" type="noConversion"/>
  </si>
  <si>
    <t>WBC</t>
    <phoneticPr fontId="1" type="noConversion"/>
  </si>
  <si>
    <t>RBC</t>
    <phoneticPr fontId="1" type="noConversion"/>
  </si>
  <si>
    <t>Hb</t>
    <phoneticPr fontId="1" type="noConversion"/>
  </si>
  <si>
    <t>Hct</t>
    <phoneticPr fontId="1" type="noConversion"/>
  </si>
  <si>
    <t>Platelet count</t>
    <phoneticPr fontId="1" type="noConversion"/>
  </si>
  <si>
    <t>MCV</t>
    <phoneticPr fontId="1" type="noConversion"/>
  </si>
  <si>
    <t>MCH</t>
    <phoneticPr fontId="1" type="noConversion"/>
  </si>
  <si>
    <t>MCHC</t>
    <phoneticPr fontId="1" type="noConversion"/>
  </si>
  <si>
    <t>尿液檢查
(異常請勾選原因)</t>
    <phoneticPr fontId="1" type="noConversion"/>
  </si>
  <si>
    <t>尿蛋白</t>
    <phoneticPr fontId="1" type="noConversion"/>
  </si>
  <si>
    <t>尿糖</t>
    <phoneticPr fontId="1" type="noConversion"/>
  </si>
  <si>
    <t>潛血</t>
    <phoneticPr fontId="1" type="noConversion"/>
  </si>
  <si>
    <t>紅血球</t>
    <phoneticPr fontId="1" type="noConversion"/>
  </si>
  <si>
    <t>白血球</t>
    <phoneticPr fontId="1" type="noConversion"/>
  </si>
  <si>
    <t>細菌</t>
    <phoneticPr fontId="1" type="noConversion"/>
  </si>
  <si>
    <t>上皮細胞</t>
    <phoneticPr fontId="1" type="noConversion"/>
  </si>
  <si>
    <r>
      <rPr>
        <sz val="12"/>
        <color indexed="8"/>
        <rFont val="標楷體"/>
        <family val="4"/>
        <charset val="136"/>
      </rPr>
      <t>合計：男性</t>
    </r>
    <r>
      <rPr>
        <sz val="12"/>
        <color indexed="8"/>
        <rFont val="Times New Roman"/>
        <family val="1"/>
      </rPr>
      <t>___</t>
    </r>
    <r>
      <rPr>
        <sz val="12"/>
        <color indexed="8"/>
        <rFont val="標楷體"/>
        <family val="4"/>
        <charset val="136"/>
      </rPr>
      <t>案，</t>
    </r>
    <r>
      <rPr>
        <sz val="12"/>
        <color indexed="8"/>
        <rFont val="Times New Roman"/>
        <family val="1"/>
      </rPr>
      <t>_____</t>
    </r>
    <r>
      <rPr>
        <sz val="12"/>
        <color indexed="8"/>
        <rFont val="標楷體"/>
        <family val="4"/>
        <charset val="136"/>
      </rPr>
      <t>元；女性</t>
    </r>
    <r>
      <rPr>
        <sz val="12"/>
        <color indexed="8"/>
        <rFont val="Times New Roman"/>
        <family val="1"/>
      </rPr>
      <t>___</t>
    </r>
    <r>
      <rPr>
        <sz val="12"/>
        <color indexed="8"/>
        <rFont val="標楷體"/>
        <family val="4"/>
        <charset val="136"/>
      </rPr>
      <t>案，</t>
    </r>
    <r>
      <rPr>
        <sz val="12"/>
        <color indexed="8"/>
        <rFont val="Times New Roman"/>
        <family val="1"/>
      </rPr>
      <t>_____</t>
    </r>
    <r>
      <rPr>
        <sz val="12"/>
        <color indexed="8"/>
        <rFont val="標楷體"/>
        <family val="4"/>
        <charset val="136"/>
      </rPr>
      <t>元，共計</t>
    </r>
    <r>
      <rPr>
        <sz val="12"/>
        <color indexed="8"/>
        <rFont val="Times New Roman"/>
        <family val="1"/>
      </rPr>
      <t>_____</t>
    </r>
    <r>
      <rPr>
        <sz val="12"/>
        <color indexed="8"/>
        <rFont val="標楷體"/>
        <family val="4"/>
        <charset val="136"/>
      </rPr>
      <t>元。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</si>
  <si>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  </t>
    </r>
    <r>
      <rPr>
        <b/>
        <sz val="14"/>
        <color indexed="8"/>
        <rFont val="標楷體"/>
        <family val="4"/>
        <charset val="136"/>
      </rPr>
      <t>臺中市政府衛生局婚後孕前健康檢查費用申領明細表 
申領月份</t>
    </r>
    <r>
      <rPr>
        <b/>
        <sz val="14"/>
        <color indexed="8"/>
        <rFont val="新細明體"/>
        <family val="1"/>
        <charset val="136"/>
      </rPr>
      <t>：</t>
    </r>
    <r>
      <rPr>
        <b/>
        <sz val="14"/>
        <color indexed="8"/>
        <rFont val="標楷體"/>
        <family val="4"/>
        <charset val="136"/>
      </rPr>
      <t>民國__</t>
    </r>
    <r>
      <rPr>
        <b/>
        <u/>
        <sz val="14"/>
        <color rgb="FF000000"/>
        <rFont val="標楷體"/>
        <family val="4"/>
        <charset val="136"/>
      </rPr>
      <t xml:space="preserve">_  </t>
    </r>
    <r>
      <rPr>
        <b/>
        <sz val="14"/>
        <color indexed="8"/>
        <rFont val="標楷體"/>
        <family val="4"/>
        <charset val="136"/>
      </rPr>
      <t>年___</t>
    </r>
    <r>
      <rPr>
        <b/>
        <u/>
        <sz val="14"/>
        <color rgb="FF000000"/>
        <rFont val="標楷體"/>
        <family val="4"/>
        <charset val="136"/>
      </rPr>
      <t xml:space="preserve"> </t>
    </r>
    <r>
      <rPr>
        <b/>
        <sz val="14"/>
        <color indexed="8"/>
        <rFont val="標楷體"/>
        <family val="4"/>
        <charset val="136"/>
      </rPr>
      <t>月份   醫療院所</t>
    </r>
    <r>
      <rPr>
        <b/>
        <sz val="14"/>
        <color indexed="8"/>
        <rFont val="新細明體"/>
        <family val="1"/>
        <charset val="136"/>
      </rPr>
      <t>：</t>
    </r>
    <r>
      <rPr>
        <b/>
        <sz val="14"/>
        <color indexed="8"/>
        <rFont val="標楷體"/>
        <family val="4"/>
        <charset val="136"/>
      </rPr>
      <t>_____________</t>
    </r>
    <phoneticPr fontId="1" type="noConversion"/>
  </si>
  <si>
    <r>
      <t xml:space="preserve">檢查日期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標楷體"/>
        <family val="4"/>
        <charset val="136"/>
      </rPr>
      <t>輸入範例：</t>
    </r>
    <r>
      <rPr>
        <b/>
        <sz val="12"/>
        <color indexed="8"/>
        <rFont val="Times New Roman"/>
        <family val="1"/>
      </rPr>
      <t>1140101)</t>
    </r>
    <phoneticPr fontId="1" type="noConversion"/>
  </si>
  <si>
    <r>
      <t xml:space="preserve">出生日期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標楷體"/>
        <family val="4"/>
        <charset val="136"/>
      </rPr>
      <t>輸入範例：</t>
    </r>
    <r>
      <rPr>
        <b/>
        <sz val="12"/>
        <color indexed="8"/>
        <rFont val="Times New Roman"/>
        <family val="1"/>
      </rPr>
      <t>0800101)</t>
    </r>
    <phoneticPr fontId="1" type="noConversion"/>
  </si>
  <si>
    <r>
      <t>備註：
1.若15至49歲育齡婦女德國麻疹抗體為陰性者，可轉介至衛生所或合約醫療院所施打公費</t>
    </r>
    <r>
      <rPr>
        <sz val="11"/>
        <color indexed="8"/>
        <rFont val="Times New Roman"/>
        <family val="1"/>
      </rPr>
      <t>MMR</t>
    </r>
    <r>
      <rPr>
        <sz val="11"/>
        <color indexed="8"/>
        <rFont val="標楷體"/>
        <family val="4"/>
        <charset val="136"/>
      </rPr>
      <t>疫苗接種。
2.30歲以上婦女子宮頸抹片及骨盆腔檢查，由國民健康署預防保健服務支應，未滿30歲及未納健保之外籍婦女，由本補助費項下支應。
3.本表如不敷使用，請自行延伸。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</si>
</sst>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b/>
      <sz val="14"/>
      <name val="標楷體"/>
      <family val="4"/>
      <charset val="136"/>
    </font>
    <font>
      <sz val="12"/>
      <name val="Times New Roman"/>
      <family val="1"/>
    </font>
    <font>
      <b/>
      <sz val="11"/>
      <name val="標楷體"/>
      <family val="4"/>
      <charset val="136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u/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255" wrapText="1"/>
    </xf>
    <xf numFmtId="0" fontId="1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textRotation="255" wrapText="1"/>
    </xf>
    <xf numFmtId="0" fontId="22" fillId="0" borderId="9" xfId="0" applyFont="1" applyBorder="1" applyAlignment="1">
      <alignment horizontal="center" vertical="center" textRotation="255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189783</xdr:colOff>
      <xdr:row>0</xdr:row>
      <xdr:rowOff>158340</xdr:rowOff>
    </xdr:from>
    <xdr:to>
      <xdr:col>1</xdr:col>
      <xdr:colOff>380283</xdr:colOff>
      <xdr:row>0</xdr:row>
      <xdr:rowOff>415515</xdr:rowOff>
    </xdr:to>
    <xdr:sp macro="" textlink="">
      <xdr:nvSpPr>
        <xdr:cNvPr id="1027" name="文字方塊 2">
          <a:extLst>
            <a:ext uri="{FF2B5EF4-FFF2-40B4-BE49-F238E27FC236}">
              <a16:creationId xmlns:a16="http://schemas.microsoft.com/office/drawing/2014/main" id="{0541922A-1855-712E-7B09-74D5DFB4F9D2}"/>
            </a:ext>
          </a:extLst>
        </xdr:cNvPr>
        <xdr:cNvSpPr txBox="1">
          <a:spLocks noChangeArrowheads="1"/>
        </xdr:cNvSpPr>
      </xdr:nvSpPr>
      <xdr:spPr bwMode="auto">
        <a:xfrm>
          <a:off x="189783" y="158340"/>
          <a:ext cx="682113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附件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標楷體"/>
              <a:cs typeface="Times New Roman" panose="02020603050405020304" pitchFamily="18" charset="0"/>
            </a:rPr>
            <a:t>5</a:t>
          </a:r>
          <a:endParaRPr lang="zh-TW" altLang="en-US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標楷體"/>
            <a:cs typeface="Times New Roman" panose="02020603050405020304" pitchFamily="18" charset="0"/>
          </a:endParaRPr>
        </a:p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0"/>
  <sheetViews>
    <sheetView tabSelected="1" zoomScaleNormal="100" workbookViewId="0">
      <pane ySplit="5" topLeftCell="A9" activePane="bottomLeft" state="frozen"/>
      <selection pane="bottomLeft" activeCell="J52" sqref="J52"/>
    </sheetView>
  </sheetViews>
  <sheetFormatPr defaultRowHeight="14.25"/>
  <cols>
    <col min="1" max="1" width="6.5" style="1" bestFit="1" customWidth="1"/>
    <col min="2" max="2" width="9.375" style="1" customWidth="1"/>
    <col min="3" max="3" width="12.875" style="1" customWidth="1"/>
    <col min="4" max="4" width="6.375" style="1" customWidth="1"/>
    <col min="5" max="6" width="13.625" style="1" customWidth="1"/>
    <col min="7" max="8" width="3.875" style="1" customWidth="1"/>
    <col min="9" max="9" width="5.25" style="1" customWidth="1"/>
    <col min="10" max="10" width="5.5" style="1" customWidth="1"/>
    <col min="11" max="11" width="5.25" style="1" customWidth="1"/>
    <col min="12" max="12" width="4.625" style="1" customWidth="1"/>
    <col min="13" max="13" width="5.375" style="1" customWidth="1"/>
    <col min="14" max="14" width="7" style="1" customWidth="1"/>
    <col min="15" max="15" width="5.75" style="1" customWidth="1"/>
    <col min="16" max="16" width="6.125" style="1" customWidth="1"/>
    <col min="17" max="17" width="7.25" style="1" customWidth="1"/>
    <col min="18" max="18" width="5.625" style="1" customWidth="1"/>
    <col min="19" max="19" width="7.375" style="1" customWidth="1"/>
    <col min="20" max="20" width="5.375" style="1" customWidth="1"/>
    <col min="21" max="21" width="5.875" style="1" customWidth="1"/>
    <col min="22" max="22" width="7.375" style="1" customWidth="1"/>
    <col min="23" max="23" width="7.5" style="1" customWidth="1"/>
    <col min="24" max="24" width="5.625" style="1" customWidth="1"/>
    <col min="25" max="25" width="9.25" style="1" customWidth="1"/>
    <col min="26" max="26" width="5.5" style="1" customWidth="1"/>
    <col min="27" max="27" width="8.125" style="1" customWidth="1"/>
    <col min="28" max="28" width="7.875" style="1" customWidth="1"/>
    <col min="29" max="29" width="7.375" style="1" customWidth="1"/>
    <col min="30" max="30" width="6" style="1" customWidth="1"/>
    <col min="31" max="31" width="7" style="1" customWidth="1"/>
    <col min="32" max="32" width="6" style="1" customWidth="1"/>
    <col min="33" max="33" width="8.125" style="1" customWidth="1"/>
    <col min="34" max="37" width="3.875" style="1" customWidth="1"/>
    <col min="38" max="39" width="9.5" style="1" customWidth="1"/>
    <col min="40" max="40" width="15.625" style="1" customWidth="1"/>
    <col min="41" max="16384" width="9" style="1"/>
  </cols>
  <sheetData>
    <row r="1" spans="1:40" ht="42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ht="21" customHeight="1">
      <c r="A2" s="44" t="s">
        <v>0</v>
      </c>
      <c r="B2" s="44" t="s">
        <v>1</v>
      </c>
      <c r="C2" s="44" t="s">
        <v>8</v>
      </c>
      <c r="D2" s="44" t="s">
        <v>9</v>
      </c>
      <c r="E2" s="44" t="s">
        <v>57</v>
      </c>
      <c r="F2" s="44" t="s">
        <v>56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1" t="s">
        <v>24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3"/>
      <c r="AN2" s="43" t="s">
        <v>23</v>
      </c>
    </row>
    <row r="3" spans="1:40" ht="105" customHeight="1">
      <c r="A3" s="45"/>
      <c r="B3" s="45"/>
      <c r="C3" s="45"/>
      <c r="D3" s="45"/>
      <c r="E3" s="45"/>
      <c r="F3" s="45"/>
      <c r="G3" s="55" t="s">
        <v>6</v>
      </c>
      <c r="H3" s="55" t="s">
        <v>2</v>
      </c>
      <c r="I3" s="34" t="s">
        <v>36</v>
      </c>
      <c r="J3" s="35"/>
      <c r="K3" s="35"/>
      <c r="L3" s="35"/>
      <c r="M3" s="35"/>
      <c r="N3" s="35"/>
      <c r="O3" s="35"/>
      <c r="P3" s="35"/>
      <c r="Q3" s="36"/>
      <c r="R3" s="40" t="s">
        <v>46</v>
      </c>
      <c r="S3" s="41"/>
      <c r="T3" s="41"/>
      <c r="U3" s="41"/>
      <c r="V3" s="41"/>
      <c r="W3" s="41"/>
      <c r="X3" s="41"/>
      <c r="Y3" s="41"/>
      <c r="Z3" s="40" t="s">
        <v>27</v>
      </c>
      <c r="AA3" s="41"/>
      <c r="AB3" s="41"/>
      <c r="AC3" s="41"/>
      <c r="AD3" s="41"/>
      <c r="AE3" s="41"/>
      <c r="AF3" s="41"/>
      <c r="AG3" s="51"/>
      <c r="AH3" s="42" t="s">
        <v>7</v>
      </c>
      <c r="AI3" s="42" t="s">
        <v>3</v>
      </c>
      <c r="AJ3" s="42" t="s">
        <v>10</v>
      </c>
      <c r="AK3" s="42" t="s">
        <v>5</v>
      </c>
      <c r="AL3" s="47" t="s">
        <v>26</v>
      </c>
      <c r="AM3" s="48"/>
      <c r="AN3" s="43"/>
    </row>
    <row r="4" spans="1:40" ht="33.75" customHeight="1">
      <c r="A4" s="45"/>
      <c r="B4" s="45"/>
      <c r="C4" s="45"/>
      <c r="D4" s="45"/>
      <c r="E4" s="45"/>
      <c r="F4" s="45"/>
      <c r="G4" s="56"/>
      <c r="H4" s="56"/>
      <c r="I4" s="24" t="s">
        <v>37</v>
      </c>
      <c r="J4" s="24" t="s">
        <v>38</v>
      </c>
      <c r="K4" s="24" t="s">
        <v>39</v>
      </c>
      <c r="L4" s="24" t="s">
        <v>40</v>
      </c>
      <c r="M4" s="24" t="s">
        <v>41</v>
      </c>
      <c r="N4" s="24" t="s">
        <v>42</v>
      </c>
      <c r="O4" s="24" t="s">
        <v>43</v>
      </c>
      <c r="P4" s="24" t="s">
        <v>44</v>
      </c>
      <c r="Q4" s="24" t="s">
        <v>45</v>
      </c>
      <c r="R4" s="25" t="s">
        <v>28</v>
      </c>
      <c r="S4" s="25" t="s">
        <v>47</v>
      </c>
      <c r="T4" s="25" t="s">
        <v>48</v>
      </c>
      <c r="U4" s="25" t="s">
        <v>49</v>
      </c>
      <c r="V4" s="25" t="s">
        <v>50</v>
      </c>
      <c r="W4" s="25" t="s">
        <v>51</v>
      </c>
      <c r="X4" s="25" t="s">
        <v>52</v>
      </c>
      <c r="Y4" s="25" t="s">
        <v>53</v>
      </c>
      <c r="Z4" s="7" t="s">
        <v>28</v>
      </c>
      <c r="AA4" s="7" t="s">
        <v>29</v>
      </c>
      <c r="AB4" s="7" t="s">
        <v>30</v>
      </c>
      <c r="AC4" s="7" t="s">
        <v>31</v>
      </c>
      <c r="AD4" s="7" t="s">
        <v>32</v>
      </c>
      <c r="AE4" s="7" t="s">
        <v>33</v>
      </c>
      <c r="AF4" s="7" t="s">
        <v>34</v>
      </c>
      <c r="AG4" s="8" t="s">
        <v>35</v>
      </c>
      <c r="AH4" s="42"/>
      <c r="AI4" s="42"/>
      <c r="AJ4" s="42"/>
      <c r="AK4" s="42"/>
      <c r="AL4" s="49"/>
      <c r="AM4" s="50"/>
      <c r="AN4" s="43"/>
    </row>
    <row r="5" spans="1:40" s="2" customFormat="1" ht="16.5" customHeight="1">
      <c r="A5" s="46"/>
      <c r="B5" s="46"/>
      <c r="C5" s="46"/>
      <c r="D5" s="46"/>
      <c r="E5" s="46"/>
      <c r="F5" s="46"/>
      <c r="G5" s="8">
        <v>240</v>
      </c>
      <c r="H5" s="8">
        <v>70</v>
      </c>
      <c r="I5" s="37">
        <v>200</v>
      </c>
      <c r="J5" s="38"/>
      <c r="K5" s="38"/>
      <c r="L5" s="38"/>
      <c r="M5" s="38"/>
      <c r="N5" s="38"/>
      <c r="O5" s="38"/>
      <c r="P5" s="38"/>
      <c r="Q5" s="39"/>
      <c r="R5" s="37">
        <v>100</v>
      </c>
      <c r="S5" s="38"/>
      <c r="T5" s="38"/>
      <c r="U5" s="38"/>
      <c r="V5" s="38"/>
      <c r="W5" s="38"/>
      <c r="X5" s="38"/>
      <c r="Y5" s="39"/>
      <c r="Z5" s="37">
        <v>70</v>
      </c>
      <c r="AA5" s="38"/>
      <c r="AB5" s="38"/>
      <c r="AC5" s="38"/>
      <c r="AD5" s="38"/>
      <c r="AE5" s="38"/>
      <c r="AF5" s="38"/>
      <c r="AG5" s="39"/>
      <c r="AH5" s="19">
        <v>240</v>
      </c>
      <c r="AI5" s="8">
        <v>200</v>
      </c>
      <c r="AJ5" s="17">
        <v>200</v>
      </c>
      <c r="AK5" s="18">
        <v>240</v>
      </c>
      <c r="AL5" s="8">
        <v>380</v>
      </c>
      <c r="AM5" s="7" t="s">
        <v>22</v>
      </c>
      <c r="AN5" s="43"/>
    </row>
    <row r="6" spans="1:40" s="3" customFormat="1" ht="16.5">
      <c r="A6" s="5">
        <v>1</v>
      </c>
      <c r="B6" s="5"/>
      <c r="C6" s="5"/>
      <c r="D6" s="5"/>
      <c r="E6" s="16"/>
      <c r="F6" s="16"/>
      <c r="G6" s="4"/>
      <c r="H6" s="4"/>
      <c r="I6" s="4"/>
      <c r="J6" s="12"/>
      <c r="K6" s="12"/>
      <c r="L6" s="12"/>
      <c r="M6" s="12"/>
      <c r="N6" s="12"/>
      <c r="O6" s="12"/>
      <c r="P6" s="12"/>
      <c r="Q6" s="12"/>
      <c r="R6" s="4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4"/>
      <c r="AI6" s="4"/>
      <c r="AJ6" s="4"/>
      <c r="AK6" s="4"/>
      <c r="AL6" s="4"/>
      <c r="AM6" s="4"/>
      <c r="AN6" s="14">
        <f t="shared" ref="AN6:AN45" si="0">COUNTIF(R6,"正常")*100+COUNTIF(R6,"異常")*100+COUNTIF(G6,"正常")*240+COUNTIF(G6,"異常")*240+COUNTIF(H6,"正常")*70+COUNTIF(H6,"異常")*70+COUNTIF(I6,"正常")*200+COUNTIF(I6,"異常")*200+COUNTIF(Z6,"正常")*70+COUNTIF(Z6,"異常")*70+COUNTIF(AJ6,"正常")*200+COUNTIF(AJ6,"異常")*200+COUNTIF(AK6,"正常")*240+COUNTIF(AK6,"異常")*240+COUNTIF(AH6,"陰性")*240+COUNTIF(AH6,"陽性")*240+COUNTIF(AI6,"陰性")*200+COUNTIF(AI6,"陽性")*200+COUNTIF(AL6,"正常")*380+COUNTIF(AL6,"異常")*380</f>
        <v>0</v>
      </c>
    </row>
    <row r="7" spans="1:40" s="3" customFormat="1" ht="16.5">
      <c r="A7" s="5">
        <v>2</v>
      </c>
      <c r="B7" s="5"/>
      <c r="C7" s="5"/>
      <c r="D7" s="5"/>
      <c r="E7" s="16"/>
      <c r="F7" s="16"/>
      <c r="G7" s="4"/>
      <c r="H7" s="4"/>
      <c r="I7" s="4"/>
      <c r="J7" s="12"/>
      <c r="K7" s="12"/>
      <c r="L7" s="12"/>
      <c r="M7" s="12"/>
      <c r="N7" s="12"/>
      <c r="O7" s="12"/>
      <c r="P7" s="12"/>
      <c r="Q7" s="12"/>
      <c r="R7" s="4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4"/>
      <c r="AI7" s="4"/>
      <c r="AJ7" s="4"/>
      <c r="AK7" s="4"/>
      <c r="AL7" s="4"/>
      <c r="AM7" s="4"/>
      <c r="AN7" s="14">
        <f t="shared" si="0"/>
        <v>0</v>
      </c>
    </row>
    <row r="8" spans="1:40" s="3" customFormat="1" ht="16.5">
      <c r="A8" s="5">
        <v>3</v>
      </c>
      <c r="B8" s="5"/>
      <c r="C8" s="5"/>
      <c r="D8" s="5"/>
      <c r="E8" s="16"/>
      <c r="F8" s="16"/>
      <c r="G8" s="4"/>
      <c r="H8" s="4"/>
      <c r="I8" s="4"/>
      <c r="J8" s="12"/>
      <c r="K8" s="12"/>
      <c r="L8" s="12"/>
      <c r="M8" s="12"/>
      <c r="N8" s="12"/>
      <c r="O8" s="12"/>
      <c r="P8" s="12"/>
      <c r="Q8" s="12"/>
      <c r="R8" s="4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4"/>
      <c r="AI8" s="4"/>
      <c r="AJ8" s="4"/>
      <c r="AK8" s="4"/>
      <c r="AL8" s="4"/>
      <c r="AM8" s="4"/>
      <c r="AN8" s="14">
        <f t="shared" si="0"/>
        <v>0</v>
      </c>
    </row>
    <row r="9" spans="1:40" s="3" customFormat="1" ht="16.5">
      <c r="A9" s="5">
        <v>4</v>
      </c>
      <c r="B9" s="5"/>
      <c r="C9" s="5"/>
      <c r="D9" s="5"/>
      <c r="E9" s="16"/>
      <c r="F9" s="16"/>
      <c r="G9" s="4"/>
      <c r="H9" s="4"/>
      <c r="I9" s="4"/>
      <c r="J9" s="12"/>
      <c r="K9" s="12"/>
      <c r="L9" s="12"/>
      <c r="M9" s="12"/>
      <c r="N9" s="12"/>
      <c r="O9" s="12"/>
      <c r="P9" s="12"/>
      <c r="Q9" s="12"/>
      <c r="R9" s="4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4"/>
      <c r="AI9" s="4"/>
      <c r="AJ9" s="4"/>
      <c r="AK9" s="4"/>
      <c r="AL9" s="4"/>
      <c r="AM9" s="4"/>
      <c r="AN9" s="14">
        <f t="shared" si="0"/>
        <v>0</v>
      </c>
    </row>
    <row r="10" spans="1:40" s="3" customFormat="1" ht="16.5">
      <c r="A10" s="5">
        <v>5</v>
      </c>
      <c r="B10" s="5"/>
      <c r="C10" s="5"/>
      <c r="D10" s="5"/>
      <c r="E10" s="16"/>
      <c r="F10" s="16"/>
      <c r="G10" s="4"/>
      <c r="H10" s="4"/>
      <c r="I10" s="4"/>
      <c r="J10" s="12"/>
      <c r="K10" s="12"/>
      <c r="L10" s="12"/>
      <c r="M10" s="12"/>
      <c r="N10" s="12"/>
      <c r="O10" s="12"/>
      <c r="P10" s="12"/>
      <c r="Q10" s="12"/>
      <c r="R10" s="4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4"/>
      <c r="AI10" s="4"/>
      <c r="AJ10" s="4"/>
      <c r="AK10" s="4"/>
      <c r="AL10" s="4"/>
      <c r="AM10" s="4"/>
      <c r="AN10" s="14">
        <f t="shared" si="0"/>
        <v>0</v>
      </c>
    </row>
    <row r="11" spans="1:40" s="3" customFormat="1" ht="16.5">
      <c r="A11" s="5">
        <v>6</v>
      </c>
      <c r="B11" s="5"/>
      <c r="C11" s="5"/>
      <c r="D11" s="5"/>
      <c r="E11" s="16"/>
      <c r="F11" s="16"/>
      <c r="G11" s="4"/>
      <c r="H11" s="4"/>
      <c r="I11" s="4"/>
      <c r="J11" s="12"/>
      <c r="K11" s="12"/>
      <c r="L11" s="12"/>
      <c r="M11" s="12"/>
      <c r="N11" s="12"/>
      <c r="O11" s="12"/>
      <c r="P11" s="12"/>
      <c r="Q11" s="12"/>
      <c r="R11" s="4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4"/>
      <c r="AI11" s="4"/>
      <c r="AJ11" s="4"/>
      <c r="AK11" s="4"/>
      <c r="AL11" s="4"/>
      <c r="AM11" s="4"/>
      <c r="AN11" s="14">
        <f t="shared" si="0"/>
        <v>0</v>
      </c>
    </row>
    <row r="12" spans="1:40" s="3" customFormat="1" ht="16.5">
      <c r="A12" s="5">
        <v>7</v>
      </c>
      <c r="B12" s="5"/>
      <c r="C12" s="5"/>
      <c r="D12" s="5"/>
      <c r="E12" s="16"/>
      <c r="F12" s="16"/>
      <c r="G12" s="4"/>
      <c r="H12" s="4"/>
      <c r="I12" s="4"/>
      <c r="J12" s="12"/>
      <c r="K12" s="12"/>
      <c r="L12" s="12"/>
      <c r="M12" s="12"/>
      <c r="N12" s="12"/>
      <c r="O12" s="12"/>
      <c r="P12" s="12"/>
      <c r="Q12" s="12"/>
      <c r="R12" s="4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4"/>
      <c r="AI12" s="4"/>
      <c r="AJ12" s="4"/>
      <c r="AK12" s="4"/>
      <c r="AL12" s="4"/>
      <c r="AM12" s="4"/>
      <c r="AN12" s="14">
        <f t="shared" si="0"/>
        <v>0</v>
      </c>
    </row>
    <row r="13" spans="1:40" s="3" customFormat="1" ht="16.5">
      <c r="A13" s="5">
        <v>8</v>
      </c>
      <c r="B13" s="5"/>
      <c r="C13" s="5"/>
      <c r="D13" s="5"/>
      <c r="E13" s="16"/>
      <c r="F13" s="16"/>
      <c r="G13" s="4"/>
      <c r="H13" s="4"/>
      <c r="I13" s="4"/>
      <c r="J13" s="12"/>
      <c r="K13" s="12"/>
      <c r="L13" s="12"/>
      <c r="M13" s="12"/>
      <c r="N13" s="12"/>
      <c r="O13" s="12"/>
      <c r="P13" s="12"/>
      <c r="Q13" s="12"/>
      <c r="R13" s="4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4"/>
      <c r="AI13" s="4"/>
      <c r="AJ13" s="4"/>
      <c r="AK13" s="4"/>
      <c r="AL13" s="4"/>
      <c r="AM13" s="4"/>
      <c r="AN13" s="14">
        <f t="shared" si="0"/>
        <v>0</v>
      </c>
    </row>
    <row r="14" spans="1:40" s="3" customFormat="1" ht="16.5">
      <c r="A14" s="5">
        <v>9</v>
      </c>
      <c r="B14" s="5"/>
      <c r="C14" s="5"/>
      <c r="D14" s="5"/>
      <c r="E14" s="16"/>
      <c r="F14" s="16"/>
      <c r="G14" s="4"/>
      <c r="H14" s="4"/>
      <c r="I14" s="4"/>
      <c r="J14" s="12"/>
      <c r="K14" s="12"/>
      <c r="L14" s="12"/>
      <c r="M14" s="12"/>
      <c r="N14" s="12"/>
      <c r="O14" s="12"/>
      <c r="P14" s="12"/>
      <c r="Q14" s="12"/>
      <c r="R14" s="4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4"/>
      <c r="AI14" s="4"/>
      <c r="AJ14" s="4"/>
      <c r="AK14" s="4"/>
      <c r="AL14" s="4"/>
      <c r="AM14" s="4"/>
      <c r="AN14" s="14">
        <f t="shared" si="0"/>
        <v>0</v>
      </c>
    </row>
    <row r="15" spans="1:40" s="3" customFormat="1" ht="16.5">
      <c r="A15" s="5">
        <v>10</v>
      </c>
      <c r="B15" s="5"/>
      <c r="C15" s="5"/>
      <c r="D15" s="5"/>
      <c r="E15" s="16"/>
      <c r="F15" s="16"/>
      <c r="G15" s="4"/>
      <c r="H15" s="4"/>
      <c r="I15" s="4"/>
      <c r="J15" s="12"/>
      <c r="K15" s="12"/>
      <c r="L15" s="12"/>
      <c r="M15" s="12"/>
      <c r="N15" s="12"/>
      <c r="O15" s="12"/>
      <c r="P15" s="12"/>
      <c r="Q15" s="12"/>
      <c r="R15" s="4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4"/>
      <c r="AI15" s="4"/>
      <c r="AJ15" s="4"/>
      <c r="AK15" s="4"/>
      <c r="AL15" s="4"/>
      <c r="AM15" s="4"/>
      <c r="AN15" s="14">
        <f t="shared" si="0"/>
        <v>0</v>
      </c>
    </row>
    <row r="16" spans="1:40" s="3" customFormat="1" ht="16.5" hidden="1">
      <c r="A16" s="5">
        <v>21</v>
      </c>
      <c r="B16" s="5"/>
      <c r="C16" s="5"/>
      <c r="D16" s="5"/>
      <c r="E16" s="10"/>
      <c r="F16" s="10"/>
      <c r="G16" s="4"/>
      <c r="H16" s="4"/>
      <c r="I16" s="4"/>
      <c r="J16" s="12"/>
      <c r="K16" s="12"/>
      <c r="L16" s="12"/>
      <c r="M16" s="12"/>
      <c r="N16" s="12"/>
      <c r="O16" s="12"/>
      <c r="P16" s="12"/>
      <c r="Q16" s="12"/>
      <c r="R16" s="4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4"/>
      <c r="AI16" s="4"/>
      <c r="AJ16" s="4"/>
      <c r="AK16" s="4"/>
      <c r="AL16" s="4"/>
      <c r="AM16" s="4"/>
      <c r="AN16" s="14">
        <f t="shared" si="0"/>
        <v>0</v>
      </c>
    </row>
    <row r="17" spans="1:40" s="3" customFormat="1" ht="16.5" hidden="1">
      <c r="A17" s="5">
        <v>22</v>
      </c>
      <c r="B17" s="5"/>
      <c r="C17" s="5"/>
      <c r="D17" s="5"/>
      <c r="E17" s="10"/>
      <c r="F17" s="10"/>
      <c r="G17" s="4"/>
      <c r="H17" s="4"/>
      <c r="I17" s="4"/>
      <c r="J17" s="12"/>
      <c r="K17" s="12"/>
      <c r="L17" s="12"/>
      <c r="M17" s="12"/>
      <c r="N17" s="12"/>
      <c r="O17" s="12"/>
      <c r="P17" s="12"/>
      <c r="Q17" s="12"/>
      <c r="R17" s="4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4"/>
      <c r="AI17" s="4"/>
      <c r="AJ17" s="4"/>
      <c r="AK17" s="4"/>
      <c r="AL17" s="4"/>
      <c r="AM17" s="4"/>
      <c r="AN17" s="14">
        <f t="shared" si="0"/>
        <v>0</v>
      </c>
    </row>
    <row r="18" spans="1:40" s="3" customFormat="1" ht="16.5" hidden="1">
      <c r="A18" s="5">
        <v>23</v>
      </c>
      <c r="B18" s="5"/>
      <c r="C18" s="5"/>
      <c r="D18" s="5"/>
      <c r="E18" s="10"/>
      <c r="F18" s="10"/>
      <c r="G18" s="4"/>
      <c r="H18" s="4"/>
      <c r="I18" s="4"/>
      <c r="J18" s="12"/>
      <c r="K18" s="12"/>
      <c r="L18" s="12"/>
      <c r="M18" s="12"/>
      <c r="N18" s="12"/>
      <c r="O18" s="12"/>
      <c r="P18" s="12"/>
      <c r="Q18" s="12"/>
      <c r="R18" s="4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4"/>
      <c r="AI18" s="4"/>
      <c r="AJ18" s="4"/>
      <c r="AK18" s="4"/>
      <c r="AL18" s="4"/>
      <c r="AM18" s="4"/>
      <c r="AN18" s="14">
        <f t="shared" si="0"/>
        <v>0</v>
      </c>
    </row>
    <row r="19" spans="1:40" s="3" customFormat="1" ht="16.5" hidden="1">
      <c r="A19" s="5">
        <v>24</v>
      </c>
      <c r="B19" s="5"/>
      <c r="C19" s="5"/>
      <c r="D19" s="5"/>
      <c r="E19" s="10"/>
      <c r="F19" s="10"/>
      <c r="G19" s="4"/>
      <c r="H19" s="4"/>
      <c r="I19" s="4"/>
      <c r="J19" s="12"/>
      <c r="K19" s="12"/>
      <c r="L19" s="12"/>
      <c r="M19" s="12"/>
      <c r="N19" s="12"/>
      <c r="O19" s="12"/>
      <c r="P19" s="12"/>
      <c r="Q19" s="12"/>
      <c r="R19" s="4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4"/>
      <c r="AI19" s="4"/>
      <c r="AJ19" s="4"/>
      <c r="AK19" s="4"/>
      <c r="AL19" s="4"/>
      <c r="AM19" s="4"/>
      <c r="AN19" s="14">
        <f t="shared" si="0"/>
        <v>0</v>
      </c>
    </row>
    <row r="20" spans="1:40" s="3" customFormat="1" ht="16.5" hidden="1">
      <c r="A20" s="5">
        <v>25</v>
      </c>
      <c r="B20" s="5"/>
      <c r="C20" s="5"/>
      <c r="D20" s="5"/>
      <c r="E20" s="10"/>
      <c r="F20" s="10"/>
      <c r="G20" s="4"/>
      <c r="H20" s="4"/>
      <c r="I20" s="4"/>
      <c r="J20" s="12"/>
      <c r="K20" s="12"/>
      <c r="L20" s="12"/>
      <c r="M20" s="12"/>
      <c r="N20" s="12"/>
      <c r="O20" s="12"/>
      <c r="P20" s="12"/>
      <c r="Q20" s="12"/>
      <c r="R20" s="4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4"/>
      <c r="AI20" s="4"/>
      <c r="AJ20" s="4"/>
      <c r="AK20" s="4"/>
      <c r="AL20" s="4"/>
      <c r="AM20" s="4"/>
      <c r="AN20" s="14">
        <f t="shared" si="0"/>
        <v>0</v>
      </c>
    </row>
    <row r="21" spans="1:40" s="3" customFormat="1" ht="16.5" hidden="1">
      <c r="A21" s="5">
        <v>26</v>
      </c>
      <c r="B21" s="5"/>
      <c r="C21" s="5"/>
      <c r="D21" s="5"/>
      <c r="E21" s="10"/>
      <c r="F21" s="10"/>
      <c r="G21" s="4"/>
      <c r="H21" s="4"/>
      <c r="I21" s="4"/>
      <c r="J21" s="12"/>
      <c r="K21" s="12"/>
      <c r="L21" s="12"/>
      <c r="M21" s="12"/>
      <c r="N21" s="12"/>
      <c r="O21" s="12"/>
      <c r="P21" s="12"/>
      <c r="Q21" s="12"/>
      <c r="R21" s="4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4"/>
      <c r="AI21" s="4"/>
      <c r="AJ21" s="4"/>
      <c r="AK21" s="4"/>
      <c r="AL21" s="4"/>
      <c r="AM21" s="4"/>
      <c r="AN21" s="14">
        <f t="shared" si="0"/>
        <v>0</v>
      </c>
    </row>
    <row r="22" spans="1:40" s="3" customFormat="1" ht="16.5" hidden="1">
      <c r="A22" s="5">
        <v>27</v>
      </c>
      <c r="B22" s="5"/>
      <c r="C22" s="5"/>
      <c r="D22" s="5"/>
      <c r="E22" s="10"/>
      <c r="F22" s="10"/>
      <c r="G22" s="4"/>
      <c r="H22" s="4"/>
      <c r="I22" s="4"/>
      <c r="J22" s="12"/>
      <c r="K22" s="12"/>
      <c r="L22" s="12"/>
      <c r="M22" s="12"/>
      <c r="N22" s="12"/>
      <c r="O22" s="12"/>
      <c r="P22" s="12"/>
      <c r="Q22" s="12"/>
      <c r="R22" s="4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4"/>
      <c r="AI22" s="4"/>
      <c r="AJ22" s="4"/>
      <c r="AK22" s="4"/>
      <c r="AL22" s="4"/>
      <c r="AM22" s="4"/>
      <c r="AN22" s="14">
        <f t="shared" si="0"/>
        <v>0</v>
      </c>
    </row>
    <row r="23" spans="1:40" s="3" customFormat="1" ht="16.5" hidden="1">
      <c r="A23" s="5">
        <v>28</v>
      </c>
      <c r="B23" s="5"/>
      <c r="C23" s="5"/>
      <c r="D23" s="5"/>
      <c r="E23" s="10"/>
      <c r="F23" s="10"/>
      <c r="G23" s="4"/>
      <c r="H23" s="4"/>
      <c r="I23" s="4"/>
      <c r="J23" s="12"/>
      <c r="K23" s="12"/>
      <c r="L23" s="12"/>
      <c r="M23" s="12"/>
      <c r="N23" s="12"/>
      <c r="O23" s="12"/>
      <c r="P23" s="12"/>
      <c r="Q23" s="12"/>
      <c r="R23" s="4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4"/>
      <c r="AI23" s="4"/>
      <c r="AJ23" s="4"/>
      <c r="AK23" s="4"/>
      <c r="AL23" s="4"/>
      <c r="AM23" s="4"/>
      <c r="AN23" s="14">
        <f t="shared" si="0"/>
        <v>0</v>
      </c>
    </row>
    <row r="24" spans="1:40" s="3" customFormat="1" ht="16.5" hidden="1">
      <c r="A24" s="5">
        <v>29</v>
      </c>
      <c r="B24" s="5"/>
      <c r="C24" s="5"/>
      <c r="D24" s="5"/>
      <c r="E24" s="10"/>
      <c r="F24" s="10"/>
      <c r="G24" s="4"/>
      <c r="H24" s="4"/>
      <c r="I24" s="4"/>
      <c r="J24" s="12"/>
      <c r="K24" s="12"/>
      <c r="L24" s="12"/>
      <c r="M24" s="12"/>
      <c r="N24" s="12"/>
      <c r="O24" s="12"/>
      <c r="P24" s="12"/>
      <c r="Q24" s="12"/>
      <c r="R24" s="4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4"/>
      <c r="AI24" s="4"/>
      <c r="AJ24" s="4"/>
      <c r="AK24" s="4"/>
      <c r="AL24" s="4"/>
      <c r="AM24" s="4"/>
      <c r="AN24" s="14">
        <f t="shared" si="0"/>
        <v>0</v>
      </c>
    </row>
    <row r="25" spans="1:40" s="3" customFormat="1" ht="16.5" hidden="1">
      <c r="A25" s="5">
        <v>30</v>
      </c>
      <c r="B25" s="5"/>
      <c r="C25" s="5"/>
      <c r="D25" s="5"/>
      <c r="E25" s="10"/>
      <c r="F25" s="10"/>
      <c r="G25" s="4"/>
      <c r="H25" s="4"/>
      <c r="I25" s="4"/>
      <c r="J25" s="12"/>
      <c r="K25" s="12"/>
      <c r="L25" s="12"/>
      <c r="M25" s="12"/>
      <c r="N25" s="12"/>
      <c r="O25" s="12"/>
      <c r="P25" s="12"/>
      <c r="Q25" s="12"/>
      <c r="R25" s="4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4"/>
      <c r="AI25" s="4"/>
      <c r="AJ25" s="4"/>
      <c r="AK25" s="4"/>
      <c r="AL25" s="4"/>
      <c r="AM25" s="4"/>
      <c r="AN25" s="14">
        <f t="shared" si="0"/>
        <v>0</v>
      </c>
    </row>
    <row r="26" spans="1:40" s="3" customFormat="1" ht="16.5" hidden="1">
      <c r="A26" s="5">
        <v>31</v>
      </c>
      <c r="B26" s="5"/>
      <c r="C26" s="5"/>
      <c r="D26" s="5"/>
      <c r="E26" s="10"/>
      <c r="F26" s="10"/>
      <c r="G26" s="4"/>
      <c r="H26" s="4"/>
      <c r="I26" s="4"/>
      <c r="J26" s="12"/>
      <c r="K26" s="12"/>
      <c r="L26" s="12"/>
      <c r="M26" s="12"/>
      <c r="N26" s="12"/>
      <c r="O26" s="12"/>
      <c r="P26" s="12"/>
      <c r="Q26" s="12"/>
      <c r="R26" s="4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4"/>
      <c r="AI26" s="4"/>
      <c r="AJ26" s="4"/>
      <c r="AK26" s="4"/>
      <c r="AL26" s="4"/>
      <c r="AM26" s="4"/>
      <c r="AN26" s="14">
        <f t="shared" si="0"/>
        <v>0</v>
      </c>
    </row>
    <row r="27" spans="1:40" s="3" customFormat="1" ht="16.5" hidden="1">
      <c r="A27" s="5">
        <v>32</v>
      </c>
      <c r="B27" s="5"/>
      <c r="C27" s="5"/>
      <c r="D27" s="5"/>
      <c r="E27" s="10"/>
      <c r="F27" s="10"/>
      <c r="G27" s="4"/>
      <c r="H27" s="4"/>
      <c r="I27" s="4"/>
      <c r="J27" s="12"/>
      <c r="K27" s="12"/>
      <c r="L27" s="12"/>
      <c r="M27" s="12"/>
      <c r="N27" s="12"/>
      <c r="O27" s="12"/>
      <c r="P27" s="12"/>
      <c r="Q27" s="12"/>
      <c r="R27" s="4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4"/>
      <c r="AI27" s="4"/>
      <c r="AJ27" s="4"/>
      <c r="AK27" s="4"/>
      <c r="AL27" s="4"/>
      <c r="AM27" s="4"/>
      <c r="AN27" s="14">
        <f t="shared" si="0"/>
        <v>0</v>
      </c>
    </row>
    <row r="28" spans="1:40" s="3" customFormat="1" ht="16.5" hidden="1">
      <c r="A28" s="5">
        <v>33</v>
      </c>
      <c r="B28" s="5"/>
      <c r="C28" s="5"/>
      <c r="D28" s="5"/>
      <c r="E28" s="10"/>
      <c r="F28" s="10"/>
      <c r="G28" s="4"/>
      <c r="H28" s="4"/>
      <c r="I28" s="4"/>
      <c r="J28" s="12"/>
      <c r="K28" s="12"/>
      <c r="L28" s="12"/>
      <c r="M28" s="12"/>
      <c r="N28" s="12"/>
      <c r="O28" s="12"/>
      <c r="P28" s="12"/>
      <c r="Q28" s="12"/>
      <c r="R28" s="4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4"/>
      <c r="AI28" s="4"/>
      <c r="AJ28" s="4"/>
      <c r="AK28" s="4"/>
      <c r="AL28" s="4"/>
      <c r="AM28" s="4"/>
      <c r="AN28" s="14">
        <f t="shared" si="0"/>
        <v>0</v>
      </c>
    </row>
    <row r="29" spans="1:40" s="3" customFormat="1" ht="16.5" hidden="1">
      <c r="A29" s="5">
        <v>34</v>
      </c>
      <c r="B29" s="5"/>
      <c r="C29" s="5"/>
      <c r="D29" s="5"/>
      <c r="E29" s="10"/>
      <c r="F29" s="10"/>
      <c r="G29" s="4"/>
      <c r="H29" s="4"/>
      <c r="I29" s="4"/>
      <c r="J29" s="12"/>
      <c r="K29" s="12"/>
      <c r="L29" s="12"/>
      <c r="M29" s="12"/>
      <c r="N29" s="12"/>
      <c r="O29" s="12"/>
      <c r="P29" s="12"/>
      <c r="Q29" s="12"/>
      <c r="R29" s="4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4"/>
      <c r="AI29" s="4"/>
      <c r="AJ29" s="4"/>
      <c r="AK29" s="4"/>
      <c r="AL29" s="4"/>
      <c r="AM29" s="4"/>
      <c r="AN29" s="14">
        <f t="shared" si="0"/>
        <v>0</v>
      </c>
    </row>
    <row r="30" spans="1:40" s="3" customFormat="1" ht="16.5" hidden="1">
      <c r="A30" s="5">
        <v>35</v>
      </c>
      <c r="B30" s="5"/>
      <c r="C30" s="5"/>
      <c r="D30" s="5"/>
      <c r="E30" s="10"/>
      <c r="F30" s="10"/>
      <c r="G30" s="4"/>
      <c r="H30" s="4"/>
      <c r="I30" s="4"/>
      <c r="J30" s="12"/>
      <c r="K30" s="12"/>
      <c r="L30" s="12"/>
      <c r="M30" s="12"/>
      <c r="N30" s="12"/>
      <c r="O30" s="12"/>
      <c r="P30" s="12"/>
      <c r="Q30" s="12"/>
      <c r="R30" s="4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4"/>
      <c r="AI30" s="4"/>
      <c r="AJ30" s="4"/>
      <c r="AK30" s="4"/>
      <c r="AL30" s="4"/>
      <c r="AM30" s="4"/>
      <c r="AN30" s="14">
        <f t="shared" si="0"/>
        <v>0</v>
      </c>
    </row>
    <row r="31" spans="1:40" s="3" customFormat="1" ht="16.5" hidden="1">
      <c r="A31" s="5">
        <v>36</v>
      </c>
      <c r="B31" s="5"/>
      <c r="C31" s="5"/>
      <c r="D31" s="5"/>
      <c r="E31" s="10"/>
      <c r="F31" s="10"/>
      <c r="G31" s="4"/>
      <c r="H31" s="4"/>
      <c r="I31" s="4"/>
      <c r="J31" s="12"/>
      <c r="K31" s="12"/>
      <c r="L31" s="12"/>
      <c r="M31" s="12"/>
      <c r="N31" s="12"/>
      <c r="O31" s="12"/>
      <c r="P31" s="12"/>
      <c r="Q31" s="12"/>
      <c r="R31" s="4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4"/>
      <c r="AI31" s="4"/>
      <c r="AJ31" s="4"/>
      <c r="AK31" s="4"/>
      <c r="AL31" s="4"/>
      <c r="AM31" s="4"/>
      <c r="AN31" s="14">
        <f t="shared" si="0"/>
        <v>0</v>
      </c>
    </row>
    <row r="32" spans="1:40" s="3" customFormat="1" ht="16.5" hidden="1">
      <c r="A32" s="5">
        <v>37</v>
      </c>
      <c r="B32" s="5"/>
      <c r="C32" s="5"/>
      <c r="D32" s="5"/>
      <c r="E32" s="10"/>
      <c r="F32" s="10"/>
      <c r="G32" s="4"/>
      <c r="H32" s="4"/>
      <c r="I32" s="4"/>
      <c r="J32" s="12"/>
      <c r="K32" s="12"/>
      <c r="L32" s="12"/>
      <c r="M32" s="12"/>
      <c r="N32" s="12"/>
      <c r="O32" s="12"/>
      <c r="P32" s="12"/>
      <c r="Q32" s="12"/>
      <c r="R32" s="4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4"/>
      <c r="AI32" s="4"/>
      <c r="AJ32" s="4"/>
      <c r="AK32" s="4"/>
      <c r="AL32" s="4"/>
      <c r="AM32" s="4"/>
      <c r="AN32" s="14">
        <f t="shared" si="0"/>
        <v>0</v>
      </c>
    </row>
    <row r="33" spans="1:40" s="3" customFormat="1" ht="16.5" hidden="1">
      <c r="A33" s="5">
        <v>38</v>
      </c>
      <c r="B33" s="5"/>
      <c r="C33" s="5"/>
      <c r="D33" s="5"/>
      <c r="E33" s="10"/>
      <c r="F33" s="10"/>
      <c r="G33" s="4"/>
      <c r="H33" s="4"/>
      <c r="I33" s="4"/>
      <c r="J33" s="12"/>
      <c r="K33" s="12"/>
      <c r="L33" s="12"/>
      <c r="M33" s="12"/>
      <c r="N33" s="12"/>
      <c r="O33" s="12"/>
      <c r="P33" s="12"/>
      <c r="Q33" s="12"/>
      <c r="R33" s="4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4"/>
      <c r="AI33" s="4"/>
      <c r="AJ33" s="4"/>
      <c r="AK33" s="4"/>
      <c r="AL33" s="4"/>
      <c r="AM33" s="4"/>
      <c r="AN33" s="14">
        <f t="shared" si="0"/>
        <v>0</v>
      </c>
    </row>
    <row r="34" spans="1:40" s="3" customFormat="1" ht="16.5" hidden="1">
      <c r="A34" s="5">
        <v>39</v>
      </c>
      <c r="B34" s="5"/>
      <c r="C34" s="5"/>
      <c r="D34" s="5"/>
      <c r="E34" s="10"/>
      <c r="F34" s="10"/>
      <c r="G34" s="4"/>
      <c r="H34" s="4"/>
      <c r="I34" s="4"/>
      <c r="J34" s="12"/>
      <c r="K34" s="12"/>
      <c r="L34" s="12"/>
      <c r="M34" s="12"/>
      <c r="N34" s="12"/>
      <c r="O34" s="12"/>
      <c r="P34" s="12"/>
      <c r="Q34" s="12"/>
      <c r="R34" s="4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4"/>
      <c r="AI34" s="4"/>
      <c r="AJ34" s="4"/>
      <c r="AK34" s="4"/>
      <c r="AL34" s="4"/>
      <c r="AM34" s="4"/>
      <c r="AN34" s="14">
        <f t="shared" si="0"/>
        <v>0</v>
      </c>
    </row>
    <row r="35" spans="1:40" s="3" customFormat="1" ht="16.5" hidden="1">
      <c r="A35" s="5">
        <v>40</v>
      </c>
      <c r="B35" s="5"/>
      <c r="C35" s="5"/>
      <c r="D35" s="5"/>
      <c r="E35" s="10"/>
      <c r="F35" s="10"/>
      <c r="G35" s="4"/>
      <c r="H35" s="4"/>
      <c r="I35" s="4"/>
      <c r="J35" s="12"/>
      <c r="K35" s="12"/>
      <c r="L35" s="12"/>
      <c r="M35" s="12"/>
      <c r="N35" s="12"/>
      <c r="O35" s="12"/>
      <c r="P35" s="12"/>
      <c r="Q35" s="12"/>
      <c r="R35" s="4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4"/>
      <c r="AI35" s="4"/>
      <c r="AJ35" s="4"/>
      <c r="AK35" s="4"/>
      <c r="AL35" s="4"/>
      <c r="AM35" s="4"/>
      <c r="AN35" s="14">
        <f t="shared" si="0"/>
        <v>0</v>
      </c>
    </row>
    <row r="36" spans="1:40" s="3" customFormat="1" ht="16.5" hidden="1">
      <c r="A36" s="5">
        <v>41</v>
      </c>
      <c r="B36" s="5"/>
      <c r="C36" s="5"/>
      <c r="D36" s="5"/>
      <c r="E36" s="10"/>
      <c r="F36" s="10"/>
      <c r="G36" s="4"/>
      <c r="H36" s="4"/>
      <c r="I36" s="4"/>
      <c r="J36" s="12"/>
      <c r="K36" s="12"/>
      <c r="L36" s="12"/>
      <c r="M36" s="12"/>
      <c r="N36" s="12"/>
      <c r="O36" s="12"/>
      <c r="P36" s="12"/>
      <c r="Q36" s="12"/>
      <c r="R36" s="4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4"/>
      <c r="AI36" s="4"/>
      <c r="AJ36" s="4"/>
      <c r="AK36" s="4"/>
      <c r="AL36" s="4"/>
      <c r="AM36" s="4"/>
      <c r="AN36" s="14">
        <f t="shared" si="0"/>
        <v>0</v>
      </c>
    </row>
    <row r="37" spans="1:40" s="3" customFormat="1" ht="16.5" hidden="1">
      <c r="A37" s="5">
        <v>42</v>
      </c>
      <c r="B37" s="5"/>
      <c r="C37" s="5"/>
      <c r="D37" s="5"/>
      <c r="E37" s="10"/>
      <c r="F37" s="10"/>
      <c r="G37" s="4"/>
      <c r="H37" s="4"/>
      <c r="I37" s="4"/>
      <c r="J37" s="12"/>
      <c r="K37" s="12"/>
      <c r="L37" s="12"/>
      <c r="M37" s="12"/>
      <c r="N37" s="12"/>
      <c r="O37" s="12"/>
      <c r="P37" s="12"/>
      <c r="Q37" s="12"/>
      <c r="R37" s="4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4"/>
      <c r="AI37" s="4"/>
      <c r="AJ37" s="4"/>
      <c r="AK37" s="4"/>
      <c r="AL37" s="4"/>
      <c r="AM37" s="4"/>
      <c r="AN37" s="14">
        <f t="shared" si="0"/>
        <v>0</v>
      </c>
    </row>
    <row r="38" spans="1:40" s="3" customFormat="1" ht="16.5" hidden="1">
      <c r="A38" s="5">
        <v>43</v>
      </c>
      <c r="B38" s="5"/>
      <c r="C38" s="5"/>
      <c r="D38" s="5"/>
      <c r="E38" s="10"/>
      <c r="F38" s="10"/>
      <c r="G38" s="4"/>
      <c r="H38" s="4"/>
      <c r="I38" s="4"/>
      <c r="J38" s="12"/>
      <c r="K38" s="12"/>
      <c r="L38" s="12"/>
      <c r="M38" s="12"/>
      <c r="N38" s="12"/>
      <c r="O38" s="12"/>
      <c r="P38" s="12"/>
      <c r="Q38" s="12"/>
      <c r="R38" s="4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4"/>
      <c r="AI38" s="4"/>
      <c r="AJ38" s="4"/>
      <c r="AK38" s="4"/>
      <c r="AL38" s="4"/>
      <c r="AM38" s="4"/>
      <c r="AN38" s="14">
        <f t="shared" si="0"/>
        <v>0</v>
      </c>
    </row>
    <row r="39" spans="1:40" s="3" customFormat="1" ht="16.5" hidden="1">
      <c r="A39" s="5">
        <v>44</v>
      </c>
      <c r="B39" s="5"/>
      <c r="C39" s="5"/>
      <c r="D39" s="5"/>
      <c r="E39" s="10"/>
      <c r="F39" s="10"/>
      <c r="G39" s="4"/>
      <c r="H39" s="4"/>
      <c r="I39" s="4"/>
      <c r="J39" s="12"/>
      <c r="K39" s="12"/>
      <c r="L39" s="12"/>
      <c r="M39" s="12"/>
      <c r="N39" s="12"/>
      <c r="O39" s="12"/>
      <c r="P39" s="12"/>
      <c r="Q39" s="12"/>
      <c r="R39" s="4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4"/>
      <c r="AI39" s="4"/>
      <c r="AJ39" s="4"/>
      <c r="AK39" s="4"/>
      <c r="AL39" s="4"/>
      <c r="AM39" s="4"/>
      <c r="AN39" s="14">
        <f t="shared" si="0"/>
        <v>0</v>
      </c>
    </row>
    <row r="40" spans="1:40" s="3" customFormat="1" ht="16.5" hidden="1">
      <c r="A40" s="5">
        <v>45</v>
      </c>
      <c r="B40" s="5"/>
      <c r="C40" s="5"/>
      <c r="D40" s="5"/>
      <c r="E40" s="10"/>
      <c r="F40" s="10"/>
      <c r="G40" s="4"/>
      <c r="H40" s="4"/>
      <c r="I40" s="4"/>
      <c r="J40" s="12"/>
      <c r="K40" s="12"/>
      <c r="L40" s="12"/>
      <c r="M40" s="12"/>
      <c r="N40" s="12"/>
      <c r="O40" s="12"/>
      <c r="P40" s="12"/>
      <c r="Q40" s="12"/>
      <c r="R40" s="4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4"/>
      <c r="AI40" s="4"/>
      <c r="AJ40" s="4"/>
      <c r="AK40" s="4"/>
      <c r="AL40" s="4"/>
      <c r="AM40" s="4"/>
      <c r="AN40" s="14">
        <f t="shared" si="0"/>
        <v>0</v>
      </c>
    </row>
    <row r="41" spans="1:40" s="3" customFormat="1" ht="16.5" hidden="1">
      <c r="A41" s="5">
        <v>46</v>
      </c>
      <c r="B41" s="5"/>
      <c r="C41" s="5"/>
      <c r="D41" s="5"/>
      <c r="E41" s="10"/>
      <c r="F41" s="10"/>
      <c r="G41" s="4"/>
      <c r="H41" s="4"/>
      <c r="I41" s="4"/>
      <c r="J41" s="12"/>
      <c r="K41" s="12"/>
      <c r="L41" s="12"/>
      <c r="M41" s="12"/>
      <c r="N41" s="12"/>
      <c r="O41" s="12"/>
      <c r="P41" s="12"/>
      <c r="Q41" s="12"/>
      <c r="R41" s="4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4"/>
      <c r="AI41" s="4"/>
      <c r="AJ41" s="4"/>
      <c r="AK41" s="4"/>
      <c r="AL41" s="4"/>
      <c r="AM41" s="4"/>
      <c r="AN41" s="14">
        <f t="shared" si="0"/>
        <v>0</v>
      </c>
    </row>
    <row r="42" spans="1:40" s="3" customFormat="1" ht="16.5" hidden="1">
      <c r="A42" s="5">
        <v>47</v>
      </c>
      <c r="B42" s="5"/>
      <c r="C42" s="5"/>
      <c r="D42" s="5"/>
      <c r="E42" s="10"/>
      <c r="F42" s="10"/>
      <c r="G42" s="4"/>
      <c r="H42" s="4"/>
      <c r="I42" s="4"/>
      <c r="J42" s="12"/>
      <c r="K42" s="12"/>
      <c r="L42" s="12"/>
      <c r="M42" s="12"/>
      <c r="N42" s="12"/>
      <c r="O42" s="12"/>
      <c r="P42" s="12"/>
      <c r="Q42" s="12"/>
      <c r="R42" s="4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4"/>
      <c r="AI42" s="4"/>
      <c r="AJ42" s="4"/>
      <c r="AK42" s="4"/>
      <c r="AL42" s="4"/>
      <c r="AM42" s="4"/>
      <c r="AN42" s="14">
        <f t="shared" si="0"/>
        <v>0</v>
      </c>
    </row>
    <row r="43" spans="1:40" s="3" customFormat="1" ht="16.5" hidden="1">
      <c r="A43" s="5">
        <v>48</v>
      </c>
      <c r="B43" s="5"/>
      <c r="C43" s="5"/>
      <c r="D43" s="5"/>
      <c r="E43" s="10"/>
      <c r="F43" s="10"/>
      <c r="G43" s="4"/>
      <c r="H43" s="4"/>
      <c r="I43" s="4"/>
      <c r="J43" s="12"/>
      <c r="K43" s="12"/>
      <c r="L43" s="12"/>
      <c r="M43" s="12"/>
      <c r="N43" s="12"/>
      <c r="O43" s="12"/>
      <c r="P43" s="12"/>
      <c r="Q43" s="12"/>
      <c r="R43" s="4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4"/>
      <c r="AI43" s="4"/>
      <c r="AJ43" s="4"/>
      <c r="AK43" s="4"/>
      <c r="AL43" s="4"/>
      <c r="AM43" s="4"/>
      <c r="AN43" s="14">
        <f t="shared" si="0"/>
        <v>0</v>
      </c>
    </row>
    <row r="44" spans="1:40" s="3" customFormat="1" ht="16.5" hidden="1">
      <c r="A44" s="5">
        <v>49</v>
      </c>
      <c r="B44" s="5"/>
      <c r="C44" s="5"/>
      <c r="D44" s="5"/>
      <c r="E44" s="10"/>
      <c r="F44" s="10"/>
      <c r="G44" s="4"/>
      <c r="H44" s="4"/>
      <c r="I44" s="4"/>
      <c r="J44" s="12"/>
      <c r="K44" s="12"/>
      <c r="L44" s="12"/>
      <c r="M44" s="12"/>
      <c r="N44" s="12"/>
      <c r="O44" s="12"/>
      <c r="P44" s="12"/>
      <c r="Q44" s="12"/>
      <c r="R44" s="4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4"/>
      <c r="AI44" s="4"/>
      <c r="AJ44" s="4"/>
      <c r="AK44" s="4"/>
      <c r="AL44" s="4"/>
      <c r="AM44" s="4"/>
      <c r="AN44" s="14">
        <f t="shared" si="0"/>
        <v>0</v>
      </c>
    </row>
    <row r="45" spans="1:40" s="3" customFormat="1" ht="16.5" hidden="1">
      <c r="A45" s="5">
        <v>50</v>
      </c>
      <c r="B45" s="5"/>
      <c r="C45" s="5"/>
      <c r="D45" s="5"/>
      <c r="E45" s="10"/>
      <c r="F45" s="10"/>
      <c r="G45" s="4"/>
      <c r="H45" s="4"/>
      <c r="I45" s="4"/>
      <c r="J45" s="12"/>
      <c r="K45" s="12"/>
      <c r="L45" s="12"/>
      <c r="M45" s="12"/>
      <c r="N45" s="12"/>
      <c r="O45" s="12"/>
      <c r="P45" s="12"/>
      <c r="Q45" s="12"/>
      <c r="R45" s="4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4"/>
      <c r="AI45" s="4"/>
      <c r="AJ45" s="4"/>
      <c r="AK45" s="4"/>
      <c r="AL45" s="4"/>
      <c r="AM45" s="4"/>
      <c r="AN45" s="14">
        <f t="shared" si="0"/>
        <v>0</v>
      </c>
    </row>
    <row r="46" spans="1:40" ht="19.5" customHeight="1">
      <c r="A46" s="52"/>
      <c r="B46" s="54" t="s">
        <v>25</v>
      </c>
      <c r="C46" s="54"/>
      <c r="D46" s="54"/>
      <c r="E46" s="54"/>
      <c r="F46" s="54"/>
      <c r="G46" s="15">
        <f>COUNTIF(G6:G45,"正常")*240+COUNTIF(G6:G45,"異常")*240</f>
        <v>0</v>
      </c>
      <c r="H46" s="15">
        <f>COUNTIF(H6:H45,"正常")*70+COUNTIF(H6:H45,"異常")*70</f>
        <v>0</v>
      </c>
      <c r="I46" s="28">
        <f>COUNTIF(I6:I45,"正常")*200+COUNTIF(I6:I45,"異常")*200</f>
        <v>0</v>
      </c>
      <c r="J46" s="29"/>
      <c r="K46" s="29"/>
      <c r="L46" s="29"/>
      <c r="M46" s="29"/>
      <c r="N46" s="29"/>
      <c r="O46" s="29"/>
      <c r="P46" s="29"/>
      <c r="Q46" s="30"/>
      <c r="R46" s="28">
        <f>COUNTIF(R6:R45,"正常")*100+COUNTIF(R6:R45,"異常")*100</f>
        <v>0</v>
      </c>
      <c r="S46" s="29"/>
      <c r="T46" s="29"/>
      <c r="U46" s="29"/>
      <c r="V46" s="29"/>
      <c r="W46" s="29"/>
      <c r="X46" s="29"/>
      <c r="Y46" s="30"/>
      <c r="Z46" s="28">
        <f>COUNTIF(Z6:Z45,"正常")*70+COUNTIF(Z6:Z45,"異常")*70</f>
        <v>0</v>
      </c>
      <c r="AA46" s="29"/>
      <c r="AB46" s="29"/>
      <c r="AC46" s="29"/>
      <c r="AD46" s="29"/>
      <c r="AE46" s="29"/>
      <c r="AF46" s="29"/>
      <c r="AG46" s="30"/>
      <c r="AH46" s="20">
        <f>COUNTIF(AH6:AH45,"陽性")*240+COUNTIF(AH6:AH45,"陰性")*240</f>
        <v>0</v>
      </c>
      <c r="AI46" s="20">
        <f>COUNTIF(AI6:AI45,"陽性")*200+COUNTIF(AI6:AI45,"陰性")*200</f>
        <v>0</v>
      </c>
      <c r="AJ46" s="20">
        <f>COUNTIF(AJ6:AJ45,"正常")*200+COUNTIF(AJ6:AJ45,"異常")*200</f>
        <v>0</v>
      </c>
      <c r="AK46" s="20">
        <f>COUNTIF(AK6:AK45,"正常")*240+COUNTIF(AK6:AK45,"異常")*240</f>
        <v>0</v>
      </c>
      <c r="AL46" s="15">
        <f>COUNTIF(AL6:AL45,"正常")*380+COUNTIF(AL6:AL45,"異常")*380</f>
        <v>0</v>
      </c>
      <c r="AM46" s="15">
        <v>0</v>
      </c>
      <c r="AN46" s="14">
        <f>SUM(AN6:AN45)</f>
        <v>0</v>
      </c>
    </row>
    <row r="47" spans="1:40" ht="21" customHeight="1">
      <c r="A47" s="53"/>
      <c r="B47" s="31" t="s">
        <v>54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3"/>
    </row>
    <row r="48" spans="1:40" ht="20.100000000000001" customHeight="1">
      <c r="B48" s="3" t="s">
        <v>4</v>
      </c>
      <c r="AH48" s="6"/>
      <c r="AI48" s="6"/>
      <c r="AL48" s="11"/>
      <c r="AN48" s="13"/>
    </row>
    <row r="49" spans="1:40" ht="15.75" customHeight="1">
      <c r="B49" s="3"/>
      <c r="AH49" s="3"/>
      <c r="AK49" s="3"/>
    </row>
    <row r="50" spans="1:40" ht="90" customHeight="1">
      <c r="A50" s="27" t="s">
        <v>58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</sheetData>
  <mergeCells count="28">
    <mergeCell ref="A46:A47"/>
    <mergeCell ref="B46:F46"/>
    <mergeCell ref="G3:G4"/>
    <mergeCell ref="H3:H4"/>
    <mergeCell ref="AJ3:AJ4"/>
    <mergeCell ref="AL3:AM4"/>
    <mergeCell ref="Z3:AG3"/>
    <mergeCell ref="Z46:AG46"/>
    <mergeCell ref="Z5:AG5"/>
    <mergeCell ref="E2:E5"/>
    <mergeCell ref="F2:F5"/>
    <mergeCell ref="AK3:AK4"/>
    <mergeCell ref="A1:AN1"/>
    <mergeCell ref="A50:AN50"/>
    <mergeCell ref="I46:Q46"/>
    <mergeCell ref="R46:Y46"/>
    <mergeCell ref="B47:AN47"/>
    <mergeCell ref="I3:Q3"/>
    <mergeCell ref="I5:Q5"/>
    <mergeCell ref="R3:Y3"/>
    <mergeCell ref="R5:Y5"/>
    <mergeCell ref="AH3:AH4"/>
    <mergeCell ref="AN2:AN5"/>
    <mergeCell ref="A2:A5"/>
    <mergeCell ref="B2:B5"/>
    <mergeCell ref="C2:C5"/>
    <mergeCell ref="D2:D5"/>
    <mergeCell ref="AI3:AI4"/>
  </mergeCells>
  <phoneticPr fontId="1" type="noConversion"/>
  <conditionalFormatting sqref="C1:C1048576">
    <cfRule type="duplicateValues" dxfId="0" priority="1"/>
  </conditionalFormatting>
  <dataValidations count="6">
    <dataValidation type="list" allowBlank="1" showInputMessage="1" showErrorMessage="1" sqref="H6:I45 AH16:AI45 R6:R45" xr:uid="{00000000-0002-0000-0000-000000000000}">
      <formula1>正常</formula1>
    </dataValidation>
    <dataValidation type="list" allowBlank="1" showInputMessage="1" showErrorMessage="1" sqref="AL6:AM45 G6:G45 Z6:Z45 T16:Y45 AA16:AG45 K16:Q45 J16:J45 S16:S45" xr:uid="{00000000-0002-0000-0000-000001000000}">
      <formula1>未檢</formula1>
    </dataValidation>
    <dataValidation type="list" allowBlank="1" showInputMessage="1" showErrorMessage="1" sqref="D6:D45" xr:uid="{00000000-0002-0000-0000-000002000000}">
      <formula1>性別</formula1>
    </dataValidation>
    <dataValidation type="list" allowBlank="1" showInputMessage="1" showErrorMessage="1" sqref="AK16:AK45 AH6:AI15" xr:uid="{00000000-0002-0000-0000-000003000000}">
      <formula1>結果3</formula1>
    </dataValidation>
    <dataValidation type="list" allowBlank="1" showInputMessage="1" showErrorMessage="1" sqref="AJ6:AJ45 AK6:AK15" xr:uid="{00000000-0002-0000-0000-000004000000}">
      <formula1>結果1</formula1>
    </dataValidation>
    <dataValidation type="list" allowBlank="1" showInputMessage="1" showErrorMessage="1" sqref="T6:Y15 K6:Q15 AA6:AG15 J6:J15 S6:S15" xr:uid="{00000000-0002-0000-0000-000005000000}">
      <formula1>異常</formula1>
    </dataValidation>
  </dataValidations>
  <printOptions horizontalCentered="1"/>
  <pageMargins left="0.88976377952755903" right="0.88976377952755903" top="1" bottom="1" header="0.5" footer="0.5"/>
  <pageSetup paperSize="9" scale="4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C11" sqref="C11"/>
    </sheetView>
  </sheetViews>
  <sheetFormatPr defaultRowHeight="16.5"/>
  <sheetData>
    <row r="1" spans="1:3">
      <c r="B1" t="s">
        <v>11</v>
      </c>
      <c r="C1" t="s">
        <v>14</v>
      </c>
    </row>
    <row r="2" spans="1:3">
      <c r="A2" t="s">
        <v>9</v>
      </c>
      <c r="B2" t="s">
        <v>12</v>
      </c>
      <c r="C2" t="s">
        <v>12</v>
      </c>
    </row>
    <row r="3" spans="1:3">
      <c r="A3" t="s">
        <v>17</v>
      </c>
      <c r="B3" t="s">
        <v>13</v>
      </c>
      <c r="C3" t="s">
        <v>13</v>
      </c>
    </row>
    <row r="4" spans="1:3">
      <c r="A4" t="s">
        <v>16</v>
      </c>
      <c r="C4" t="s">
        <v>15</v>
      </c>
    </row>
    <row r="7" spans="1:3">
      <c r="A7" t="s">
        <v>18</v>
      </c>
      <c r="B7" t="s">
        <v>13</v>
      </c>
    </row>
    <row r="8" spans="1:3">
      <c r="A8" t="s">
        <v>19</v>
      </c>
      <c r="B8" s="9" t="s">
        <v>21</v>
      </c>
    </row>
    <row r="9" spans="1:3">
      <c r="A9" t="s">
        <v>20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9</vt:i4>
      </vt:variant>
    </vt:vector>
  </HeadingPairs>
  <TitlesOfParts>
    <vt:vector size="11" baseType="lpstr">
      <vt:lpstr>申領明細表</vt:lpstr>
      <vt:lpstr>(勿動)檢查結果</vt:lpstr>
      <vt:lpstr>申領明細表!Print_Area</vt:lpstr>
      <vt:lpstr>申領明細表!Print_Titles</vt:lpstr>
      <vt:lpstr>未檢</vt:lpstr>
      <vt:lpstr>正常</vt:lpstr>
      <vt:lpstr>性別</vt:lpstr>
      <vt:lpstr>異常</vt:lpstr>
      <vt:lpstr>結果1</vt:lpstr>
      <vt:lpstr>結果2</vt:lpstr>
      <vt:lpstr>結果3</vt:lpstr>
    </vt:vector>
  </TitlesOfParts>
  <Company>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m00120</dc:creator>
  <cp:lastModifiedBy>陳映竹</cp:lastModifiedBy>
  <cp:lastPrinted>2024-10-01T03:30:20Z</cp:lastPrinted>
  <dcterms:created xsi:type="dcterms:W3CDTF">2014-05-23T07:54:21Z</dcterms:created>
  <dcterms:modified xsi:type="dcterms:W3CDTF">2024-10-01T05:30:50Z</dcterms:modified>
</cp:coreProperties>
</file>