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f00327\Downloads\"/>
    </mc:Choice>
  </mc:AlternateContent>
  <xr:revisionPtr revIDLastSave="0" documentId="8_{6826E5A7-8DA7-409A-BCA6-220406307429}" xr6:coauthVersionLast="47" xr6:coauthVersionMax="47" xr10:uidLastSave="{00000000-0000-0000-0000-000000000000}"/>
  <bookViews>
    <workbookView xWindow="-120" yWindow="-120" windowWidth="29040" windowHeight="15720" tabRatio="482"/>
  </bookViews>
  <sheets>
    <sheet name="中央各機關補助款執行情形表" sheetId="45" r:id="rId1"/>
  </sheets>
  <definedNames>
    <definedName name="_xlnm.Print_Area" localSheetId="0">中央各機關補助款執行情形表!$A$1:$M$47</definedName>
    <definedName name="_xlnm.Print_Titles" localSheetId="0">中央各機關補助款執行情形表!$1:$6</definedName>
    <definedName name="說明">#REF!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45" l="1"/>
  <c r="D21" i="45"/>
  <c r="N21" i="45"/>
  <c r="D22" i="45"/>
  <c r="N22" i="45"/>
  <c r="D23" i="45"/>
  <c r="D24" i="45"/>
  <c r="D25" i="45"/>
  <c r="N25" i="45"/>
  <c r="D26" i="45"/>
  <c r="N26" i="45"/>
  <c r="D27" i="45"/>
  <c r="N27" i="45"/>
  <c r="D28" i="45"/>
  <c r="N28" i="45"/>
  <c r="D29" i="45"/>
  <c r="N29" i="45"/>
  <c r="D30" i="45"/>
  <c r="D31" i="45"/>
  <c r="D32" i="45"/>
  <c r="D33" i="45"/>
  <c r="D34" i="45"/>
  <c r="N34" i="45"/>
  <c r="D35" i="45"/>
  <c r="N35" i="45"/>
  <c r="D36" i="45"/>
  <c r="N36" i="45"/>
  <c r="D37" i="45"/>
  <c r="N37" i="45"/>
  <c r="D38" i="45"/>
  <c r="N38" i="45"/>
  <c r="D39" i="45"/>
  <c r="D40" i="45"/>
  <c r="D41" i="45"/>
  <c r="D42" i="45"/>
  <c r="D43" i="45"/>
  <c r="D44" i="45"/>
  <c r="N44" i="45"/>
  <c r="D45" i="45"/>
  <c r="D46" i="45"/>
  <c r="N46" i="45"/>
  <c r="H20" i="45"/>
  <c r="N20" i="45"/>
  <c r="I20" i="45"/>
  <c r="H21" i="45"/>
  <c r="H22" i="45"/>
  <c r="H23" i="45"/>
  <c r="I23" i="45"/>
  <c r="H24" i="45"/>
  <c r="N24" i="45"/>
  <c r="I24" i="45"/>
  <c r="H25" i="45"/>
  <c r="I25" i="45"/>
  <c r="H26" i="45"/>
  <c r="I26" i="45"/>
  <c r="H27" i="45"/>
  <c r="I27" i="45"/>
  <c r="H28" i="45"/>
  <c r="H29" i="45"/>
  <c r="I29" i="45"/>
  <c r="H30" i="45"/>
  <c r="I30" i="45"/>
  <c r="N30" i="45"/>
  <c r="H31" i="45"/>
  <c r="I31" i="45"/>
  <c r="N31" i="45"/>
  <c r="H32" i="45"/>
  <c r="N32" i="45"/>
  <c r="H33" i="45"/>
  <c r="H34" i="45"/>
  <c r="I34" i="45"/>
  <c r="H35" i="45"/>
  <c r="H36" i="45"/>
  <c r="I36" i="45"/>
  <c r="H37" i="45"/>
  <c r="I37" i="45"/>
  <c r="H38" i="45"/>
  <c r="I38" i="45"/>
  <c r="H39" i="45"/>
  <c r="H40" i="45"/>
  <c r="N40" i="45"/>
  <c r="H41" i="45"/>
  <c r="N41" i="45"/>
  <c r="I41" i="45"/>
  <c r="H42" i="45"/>
  <c r="N42" i="45"/>
  <c r="I42" i="45"/>
  <c r="H43" i="45"/>
  <c r="I43" i="45"/>
  <c r="N43" i="45"/>
  <c r="H44" i="45"/>
  <c r="I44" i="45"/>
  <c r="H45" i="45"/>
  <c r="N45" i="45"/>
  <c r="H46" i="45"/>
  <c r="L20" i="45"/>
  <c r="L21" i="45"/>
  <c r="L22" i="45"/>
  <c r="M22" i="45"/>
  <c r="L23" i="45"/>
  <c r="L24" i="45"/>
  <c r="L25" i="45"/>
  <c r="M25" i="45"/>
  <c r="L26" i="45"/>
  <c r="L27" i="45"/>
  <c r="L28" i="45"/>
  <c r="L29" i="45"/>
  <c r="M29" i="45"/>
  <c r="L30" i="45"/>
  <c r="L31" i="45"/>
  <c r="L32" i="45"/>
  <c r="L33" i="45"/>
  <c r="L34" i="45"/>
  <c r="L35" i="45"/>
  <c r="L36" i="45"/>
  <c r="M36" i="45"/>
  <c r="L37" i="45"/>
  <c r="M37" i="45"/>
  <c r="L38" i="45"/>
  <c r="L39" i="45"/>
  <c r="L40" i="45"/>
  <c r="L41" i="45"/>
  <c r="L42" i="45"/>
  <c r="L43" i="45"/>
  <c r="M43" i="45"/>
  <c r="L44" i="45"/>
  <c r="M44" i="45"/>
  <c r="L45" i="45"/>
  <c r="M45" i="45"/>
  <c r="L46" i="45"/>
  <c r="K20" i="45"/>
  <c r="M20" i="45"/>
  <c r="K21" i="45"/>
  <c r="M21" i="45"/>
  <c r="K22" i="45"/>
  <c r="K23" i="45"/>
  <c r="M23" i="45"/>
  <c r="K24" i="45"/>
  <c r="K25" i="45"/>
  <c r="K26" i="45"/>
  <c r="M26" i="45"/>
  <c r="K27" i="45"/>
  <c r="M27" i="45"/>
  <c r="K28" i="45"/>
  <c r="M28" i="45"/>
  <c r="K29" i="45"/>
  <c r="K30" i="45"/>
  <c r="M30" i="45"/>
  <c r="K31" i="45"/>
  <c r="M31" i="45"/>
  <c r="K32" i="45"/>
  <c r="M32" i="45"/>
  <c r="K33" i="45"/>
  <c r="M33" i="45"/>
  <c r="K34" i="45"/>
  <c r="M34" i="45"/>
  <c r="K35" i="45"/>
  <c r="M35" i="45"/>
  <c r="K36" i="45"/>
  <c r="K37" i="45"/>
  <c r="K38" i="45"/>
  <c r="M38" i="45"/>
  <c r="K39" i="45"/>
  <c r="M39" i="45"/>
  <c r="K40" i="45"/>
  <c r="M40" i="45"/>
  <c r="K41" i="45"/>
  <c r="M41" i="45"/>
  <c r="K42" i="45"/>
  <c r="M42" i="45"/>
  <c r="K43" i="45"/>
  <c r="K44" i="45"/>
  <c r="K45" i="45"/>
  <c r="K46" i="45"/>
  <c r="M46" i="45"/>
  <c r="G7" i="45"/>
  <c r="L7" i="45"/>
  <c r="F7" i="45"/>
  <c r="E7" i="45"/>
  <c r="C7" i="45"/>
  <c r="B7" i="45"/>
  <c r="K7" i="45"/>
  <c r="I46" i="45"/>
  <c r="D16" i="45"/>
  <c r="N16" i="45"/>
  <c r="H16" i="45"/>
  <c r="I16" i="45"/>
  <c r="K16" i="45"/>
  <c r="L16" i="45"/>
  <c r="M16" i="45"/>
  <c r="H8" i="45"/>
  <c r="H9" i="45"/>
  <c r="I9" i="45"/>
  <c r="H10" i="45"/>
  <c r="I10" i="45"/>
  <c r="H11" i="45"/>
  <c r="H12" i="45"/>
  <c r="H13" i="45"/>
  <c r="N13" i="45"/>
  <c r="H14" i="45"/>
  <c r="I14" i="45"/>
  <c r="H15" i="45"/>
  <c r="H17" i="45"/>
  <c r="I17" i="45"/>
  <c r="H18" i="45"/>
  <c r="I18" i="45"/>
  <c r="H19" i="45"/>
  <c r="L8" i="45"/>
  <c r="K8" i="45"/>
  <c r="M8" i="45"/>
  <c r="D8" i="45"/>
  <c r="N8" i="45"/>
  <c r="L9" i="45"/>
  <c r="K9" i="45"/>
  <c r="M9" i="45"/>
  <c r="D9" i="45"/>
  <c r="N9" i="45"/>
  <c r="L10" i="45"/>
  <c r="M10" i="45"/>
  <c r="K10" i="45"/>
  <c r="D10" i="45"/>
  <c r="L11" i="45"/>
  <c r="K11" i="45"/>
  <c r="M11" i="45"/>
  <c r="D11" i="45"/>
  <c r="N11" i="45"/>
  <c r="L12" i="45"/>
  <c r="K12" i="45"/>
  <c r="M12" i="45"/>
  <c r="D12" i="45"/>
  <c r="N12" i="45"/>
  <c r="L13" i="45"/>
  <c r="K13" i="45"/>
  <c r="D13" i="45"/>
  <c r="L14" i="45"/>
  <c r="K14" i="45"/>
  <c r="D14" i="45"/>
  <c r="N14" i="45"/>
  <c r="K15" i="45"/>
  <c r="L15" i="45"/>
  <c r="M15" i="45"/>
  <c r="D15" i="45"/>
  <c r="N15" i="45"/>
  <c r="K17" i="45"/>
  <c r="L17" i="45"/>
  <c r="D17" i="45"/>
  <c r="N17" i="45"/>
  <c r="K18" i="45"/>
  <c r="L18" i="45"/>
  <c r="M18" i="45"/>
  <c r="D18" i="45"/>
  <c r="N18" i="45"/>
  <c r="K19" i="45"/>
  <c r="M19" i="45"/>
  <c r="L19" i="45"/>
  <c r="D19" i="45"/>
  <c r="N19" i="45"/>
  <c r="N10" i="45"/>
  <c r="I39" i="45"/>
  <c r="N39" i="45"/>
  <c r="N33" i="45"/>
  <c r="M24" i="45"/>
  <c r="N23" i="45"/>
  <c r="M17" i="45"/>
  <c r="M13" i="45"/>
  <c r="H7" i="45"/>
  <c r="M14" i="45"/>
  <c r="D7" i="45"/>
  <c r="N7" i="45"/>
  <c r="I7" i="45"/>
  <c r="M7" i="45"/>
  <c r="I45" i="45"/>
  <c r="I32" i="45"/>
</calcChain>
</file>

<file path=xl/sharedStrings.xml><?xml version="1.0" encoding="utf-8"?>
<sst xmlns="http://schemas.openxmlformats.org/spreadsheetml/2006/main" count="102" uniqueCount="98">
  <si>
    <t>中央各機關補助款執行情形表</t>
    <phoneticPr fontId="3" type="noConversion"/>
  </si>
  <si>
    <t>臺中市政府衛生局</t>
    <phoneticPr fontId="3" type="noConversion"/>
  </si>
  <si>
    <t>補助計畫名稱</t>
    <phoneticPr fontId="3" type="noConversion"/>
  </si>
  <si>
    <t>實　　　　　　　　　　現　　　　　　　　　　數</t>
    <phoneticPr fontId="3" type="noConversion"/>
  </si>
  <si>
    <t>賸　　　餘　　　數</t>
    <phoneticPr fontId="3" type="noConversion"/>
  </si>
  <si>
    <t>執行狀況說明</t>
    <phoneticPr fontId="3" type="noConversion"/>
  </si>
  <si>
    <t>合　　　計</t>
    <phoneticPr fontId="3" type="noConversion"/>
  </si>
  <si>
    <t>單位：新臺幣元</t>
    <phoneticPr fontId="3" type="noConversion"/>
  </si>
  <si>
    <t>補助款部分
(1)</t>
    <phoneticPr fontId="3" type="noConversion"/>
  </si>
  <si>
    <t>本府配合款部分
(2)</t>
    <phoneticPr fontId="3" type="noConversion"/>
  </si>
  <si>
    <t>合計
(3)=(1)+(2)</t>
    <phoneticPr fontId="3" type="noConversion"/>
  </si>
  <si>
    <t>歲出分配數
(4)</t>
    <phoneticPr fontId="3" type="noConversion"/>
  </si>
  <si>
    <t>補助款部分
(5)</t>
    <phoneticPr fontId="3" type="noConversion"/>
  </si>
  <si>
    <t>合計
(7)=(5)+(6)</t>
    <phoneticPr fontId="3" type="noConversion"/>
  </si>
  <si>
    <t>補助款部分
(9)=(1)-(5)</t>
    <phoneticPr fontId="3" type="noConversion"/>
  </si>
  <si>
    <t>實現數占歲出分配數之比率(%)
(8)=(7)/(4)</t>
    <phoneticPr fontId="3" type="noConversion"/>
  </si>
  <si>
    <t>本府配合款部分
(6)</t>
    <phoneticPr fontId="3" type="noConversion"/>
  </si>
  <si>
    <t>本府配合款部分
(10)=(2)-(6)</t>
    <phoneticPr fontId="3" type="noConversion"/>
  </si>
  <si>
    <t>合計
(11)=(9)+(10)</t>
    <phoneticPr fontId="3" type="noConversion"/>
  </si>
  <si>
    <t>1.請依預算書(含追加(減)預算)所列計畫逐項填列。</t>
    <phoneticPr fontId="3" type="noConversion"/>
  </si>
  <si>
    <t>2「實現數」含累計實付數及預(暫)付數。</t>
    <phoneticPr fontId="3" type="noConversion"/>
  </si>
  <si>
    <t>3.「實現數占歲出分配數之比率」未達80%者，請於「執行狀況說明」欄內說明落後個案執行狀況。</t>
    <phoneticPr fontId="3" type="noConversion"/>
  </si>
  <si>
    <t>4.計畫尚未分配者，請於「執行狀況說明」欄內說明預計規劃期程。</t>
    <phoneticPr fontId="3" type="noConversion"/>
  </si>
  <si>
    <t>預算金額/核定金額</t>
    <phoneticPr fontId="3" type="noConversion"/>
  </si>
  <si>
    <t>中華民國113年1月1日至3月31日</t>
    <phoneticPr fontId="3" type="noConversion"/>
  </si>
  <si>
    <t>前瞻基礎建設計畫-公有危險建築補強重建-原住民族及離島地區衛生所(室)</t>
    <phoneticPr fontId="3" type="noConversion"/>
  </si>
  <si>
    <t>112年度原住民族及離島地區遠距醫療專科門診暨強化衛生所醫療影像設備計畫
　</t>
    <phoneticPr fontId="3" type="noConversion"/>
  </si>
  <si>
    <t>醫療爭議調解會運作
　</t>
    <phoneticPr fontId="3" type="noConversion"/>
  </si>
  <si>
    <t>建立優質之緊急醫療救護體系</t>
    <phoneticPr fontId="3" type="noConversion"/>
  </si>
  <si>
    <t>原住民族及離島地區醫療保健行政工作-資訊設備、巡迴醫療(機)車及醫療儀器補助計畫</t>
    <phoneticPr fontId="3" type="noConversion"/>
  </si>
  <si>
    <t>加強原住民族及離島地區醫療保健服務-原住民族就醫及長期照護資源(含社福機構)使用交通費補助計畫</t>
    <phoneticPr fontId="3" type="noConversion"/>
  </si>
  <si>
    <t>前瞻基礎建設計畫-原住民族及離島地區衛生所遠距醫療及健康照護服務建置計畫</t>
    <phoneticPr fontId="3" type="noConversion"/>
  </si>
  <si>
    <t>原住民族及離島地區衛生所醫療影像設備升級計畫</t>
    <phoneticPr fontId="3" type="noConversion"/>
  </si>
  <si>
    <t>排除就醫障礙計畫
　</t>
    <phoneticPr fontId="3" type="noConversion"/>
  </si>
  <si>
    <t>整合型心理健康工作計畫
　</t>
    <phoneticPr fontId="3" type="noConversion"/>
  </si>
  <si>
    <t>精神病人社區資源布建</t>
    <phoneticPr fontId="3" type="noConversion"/>
  </si>
  <si>
    <t>「110年至111年布建之銀髮健身俱樂部據點後續營運計畫(112年)」補助計畫
　</t>
    <phoneticPr fontId="3" type="noConversion"/>
  </si>
  <si>
    <t>「110年至111年布建之銀髮健身俱樂部據點後續營運計畫(113年)」補助計畫
　</t>
    <phoneticPr fontId="3" type="noConversion"/>
  </si>
  <si>
    <t>周產期高風險孕產婦(兒)追蹤關懷計畫
　</t>
    <phoneticPr fontId="3" type="noConversion"/>
  </si>
  <si>
    <t>銀髮健身俱樂部補助計畫
　</t>
    <phoneticPr fontId="3" type="noConversion"/>
  </si>
  <si>
    <t>新住民保健通譯員服務計畫</t>
    <phoneticPr fontId="3" type="noConversion"/>
  </si>
  <si>
    <t>整合性預防及延緩失能計畫</t>
    <phoneticPr fontId="3" type="noConversion"/>
  </si>
  <si>
    <t>預防及延緩失能之長者功能評估知能提升計畫
　</t>
    <phoneticPr fontId="3" type="noConversion"/>
  </si>
  <si>
    <t>綜合保健工作計畫
　</t>
    <phoneticPr fontId="3" type="noConversion"/>
  </si>
  <si>
    <t>112年布建之銀髮健身俱樂部據點後續營運計畫(113年-114年)
　</t>
    <phoneticPr fontId="3" type="noConversion"/>
  </si>
  <si>
    <t>原住民族及離島地區醫療保健行政工作-部落社區健康營造計畫</t>
    <phoneticPr fontId="3" type="noConversion"/>
  </si>
  <si>
    <t>口腔健康促進、提升口腔照護機構品質、口腔照護輔導訪查
　</t>
    <phoneticPr fontId="3" type="noConversion"/>
  </si>
  <si>
    <t>外國人健康檢查管理實施計畫
　</t>
    <phoneticPr fontId="3" type="noConversion"/>
  </si>
  <si>
    <t>傳染病防治計畫</t>
    <phoneticPr fontId="3" type="noConversion"/>
  </si>
  <si>
    <t>流感疫苗接種工作計畫
　</t>
    <phoneticPr fontId="3" type="noConversion"/>
  </si>
  <si>
    <t>112年度減少照護機構住民至醫療機構就醫方案
　</t>
    <phoneticPr fontId="3" type="noConversion"/>
  </si>
  <si>
    <t>失能身心障礙者特殊需求加值服務
　</t>
    <phoneticPr fontId="3" type="noConversion"/>
  </si>
  <si>
    <t>長照十年計畫2.0-強化照顧管理人力資源計畫</t>
    <phoneticPr fontId="3" type="noConversion"/>
  </si>
  <si>
    <t>聘僱外籍看護工家庭短期替代照顧服務實施計畫
　</t>
    <phoneticPr fontId="3" type="noConversion"/>
  </si>
  <si>
    <t>失智照護服務計畫
　</t>
    <phoneticPr fontId="3" type="noConversion"/>
  </si>
  <si>
    <t>112年度住宿式服務機構使用者補助方案</t>
    <phoneticPr fontId="3" type="noConversion"/>
  </si>
  <si>
    <t>住宿式服務機構使用者補助方案
　</t>
    <phoneticPr fontId="3" type="noConversion"/>
  </si>
  <si>
    <t>家庭照顧者支持性服務創新型計畫</t>
    <phoneticPr fontId="3" type="noConversion"/>
  </si>
  <si>
    <t>長期照顧十年計畫 2.0
　</t>
    <phoneticPr fontId="3" type="noConversion"/>
  </si>
  <si>
    <t>中低收入失能老人機構公費安置費
　</t>
    <phoneticPr fontId="3" type="noConversion"/>
  </si>
  <si>
    <t>112年度住宿式機構強化感染管制獎勵計畫
　</t>
    <phoneticPr fontId="3" type="noConversion"/>
  </si>
  <si>
    <t>112年度住宿式機構強化感染管制獎勵計畫(一般護理之家)</t>
    <phoneticPr fontId="3" type="noConversion"/>
  </si>
  <si>
    <t>減少照護機構住民至醫療機構就醫方案
(一般護理之家、住宿長照機構、團體家屋)</t>
    <phoneticPr fontId="3" type="noConversion"/>
  </si>
  <si>
    <t>衛生福利部補助辦理強化精神疾病、自殺防治及藥癮個案管理服務
　</t>
    <phoneticPr fontId="3" type="noConversion"/>
  </si>
  <si>
    <t>本案尚未經衛生福利部核定</t>
  </si>
  <si>
    <t>辦理招標作業中</t>
  </si>
  <si>
    <t>預計4月辦理第1季核銷作業</t>
  </si>
  <si>
    <t>依民眾申請辦理，為實支實付案件。</t>
  </si>
  <si>
    <t>1.因聘用人員缺額尚未補足，刻正積極招募人力。
2.另第一季部分業務計畫尚在規劃中，致經費賸餘，將儘速辦理。</t>
  </si>
  <si>
    <t>依據衛生福利部112年8月23日衛部心字第1121762684號函，本計畫將以代收代付方式執行，暫緩納入預算，預計辦理預算追減。</t>
    <phoneticPr fontId="3" type="noConversion"/>
  </si>
  <si>
    <t>-</t>
  </si>
  <si>
    <t>規劃於6月完成經費相關撥付事宜。</t>
  </si>
  <si>
    <t>規劃分別於6月及9月完成第一期款(55萬元)及第二期款(60萬元)相關撥付事宜。</t>
  </si>
  <si>
    <t>3月薪資87,502元核銷中，另賸餘5,371元為約用人員請假扣薪餘款及編列2代健保補充保費。</t>
  </si>
  <si>
    <t>實現數較少之原因如下：
1.臨時人員：3月薪資尚未核銷。
2.業務費：辦理口腔健康月活動及相關文宣品設計印製140,000元、文具用品請購40,000元尚在規劃辦理中。</t>
  </si>
  <si>
    <t>實現數較少之原因主要係臨時人員3月份薪資尚未核銷。</t>
    <phoneticPr fontId="3" type="noConversion"/>
  </si>
  <si>
    <t>因計畫人員異動，臨時人員酬金執行數較低。</t>
    <phoneticPr fontId="3" type="noConversion"/>
  </si>
  <si>
    <t>實現數較少之原因主要係2月份通譯服務費刻正辦理核銷中。</t>
    <phoneticPr fontId="3" type="noConversion"/>
  </si>
  <si>
    <t>1-3月支出項目為112年度年終獎金與1-2月薪資。3月薪資尚在核銷。</t>
    <phoneticPr fontId="3" type="noConversion"/>
  </si>
  <si>
    <t>1.本案尚無分配數且目前計畫經費中央尚未核定。
2.113年3月8日已公開徵求，截至3月22日，已收到6家單位提出申請。
3.預計113年4月3日召開審查會議。</t>
  </si>
  <si>
    <t>1.本補助計畫人事費占總經費89.8%。
2.衛福部113年核定照管人力共221名，較112年新增64名，已通過本市人事審查，刻正辦理人力招聘中。 
3.衛福部3月20日函知113年調薪4%，故1月至3月尚未計算調增4%之薪資及尚未申報1月至3月加班費用。</t>
  </si>
  <si>
    <t>本計畫業於113年3月18日函送執行規劃書予衛福部，俟該部核定計畫及撥付經費後，儘速辦理服務單位簽約及第一期款撥付事宜(50%)。</t>
  </si>
  <si>
    <t>本方案與社會局一同辦理，現階段方案受理結束，整理結報中，預計中央同意結案後將部分款項撥予社會局。</t>
  </si>
  <si>
    <t>本案尚無分配數且中央尚未公告本年度方案內容，往例為6月公告，將依中央公告時間，依規辦理。</t>
  </si>
  <si>
    <t>1.本計畫1名家照督導人力於2月份離職，爰新人到職前無臨時酬金支出。
2.3月份人員臨時酬金於4月份支出，俟薪資簽核完成後撥付經費。</t>
  </si>
  <si>
    <t>因中央113年1月17日方公告「長照長照服務發展基金113年度一般性獎助計畫經費申請獎助項目及基準」，中央尚未核定本計畫，爰補助費用核定及核銷進度較預期晚。</t>
  </si>
  <si>
    <t>1.本局於113年3月25日向中央申請第一期款項計3,345萬8,640元，待中央撥款中。
2.本案3月份核銷案件於4月辦理，故目前實現數1至2月份為43.17%。</t>
  </si>
  <si>
    <t>本案中央實際撥款金額為302萬2,000元，112年住宿式機構為7家，申請家數為5家機構，將鼓勵機構參與該計畫。</t>
  </si>
  <si>
    <t>113年度本方案擬於7月中央開放審核後於8月辦理撥款。</t>
  </si>
  <si>
    <t>本計畫於113年1月至3月無分配數，尚無執行落後情事。本工程於113年3月5日決標，契約簽訂竣事，3月22日現地勘查，確認工區狀況，4月10日召開施工前協調會，預計4月30日開工。</t>
    <phoneticPr fontId="3" type="noConversion"/>
  </si>
  <si>
    <t>流感疫苗接種相關前置作業預計7月開始陸續辦理。</t>
    <phoneticPr fontId="3" type="noConversion"/>
  </si>
  <si>
    <t>待廠商請款後，辦理第三期款撥付。</t>
    <phoneticPr fontId="3" type="noConversion"/>
  </si>
  <si>
    <t>已於112年10月核銷；墊付款經費於113年3月21日轉正。</t>
    <phoneticPr fontId="3" type="noConversion"/>
  </si>
  <si>
    <t>本項剩餘經費擬支應醫療爭議調解委員出席費。</t>
  </si>
  <si>
    <t>子計畫3：推動慢性病照護網執行率59.6%，因3月薪資元簽核中，另截至3月加班費臨時人員酬金-加班費，因無同仁申請加班，依實際使用情形核銷。
子計畫4：癌症篩檢執行率58.83%，因臨時人員尚未補足，另3月薪資尚未核銷、衛教行銷案(公車車體(14萬元)、廣播(14萬6,700元)、捷運廣告(14萬5,000元)已簽可，刻正執行中。郵簡、職場獎勵計畫及衛生所獎勵計畫規劃辦理中，預計4、5月執行。
子計畫6：HPV疫苗接種服務執行率78.06%，因臨時人員員3月薪資尚未核銷、聯繫會(1萬5,000元)核銷中；採購接種耗材(3萬3,520元)已簽可、宣導U型夾(9萬3,000元)簽核中，完成採購後盡速辦理核銷。
子計畫7-推動慢性病預防管理及健康促進整合計畫執行率3.8%，因3月分配數預計撥付經費予衛生所及補助參與健康醫院持續精進計畫之醫院，撥付衛生所經費刻正簽辦中；健康醫院持續精進計畫辦理公告中。</t>
    <phoneticPr fontId="3" type="noConversion"/>
  </si>
  <si>
    <t>1.112年度上半年度本方案獎勵費已撥付1,174萬3,318元(長照科:1,125萬6,893元、心健科:48萬6,425元)。
2.112下半年度本方案獎勵費共計1,098萬2,134元；已核定且已撥付30萬6,215元(心健科)，另已核定1,067萬5,807元(長照科)刻正辦理機構獎勵費核銷案。
3.預計112年度全數完成撥付後實現數為63.95%。</t>
    <phoneticPr fontId="3" type="noConversion"/>
  </si>
  <si>
    <t>1.本案中央實際撥款金額為2,047萬9,000元，112年一般護理之家為62家，申請家數為44家機構，將鼓勵機構參與該計畫。
2.獎補助撥款刻正簽辦中，加上預撥獎補助費1,936萬元，預計執行率為73.12%。</t>
    <phoneticPr fontId="3" type="noConversion"/>
  </si>
  <si>
    <t>尚有已推算之採購案及活動經費尚未核銷，須待採購交貨及活動結束後始辦理核銷。</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</si>
</sst>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0.00_-;\-&quot;$&quot;* #,##0.00_-;_-&quot;$&quot;* &quot;-&quot;??_-;_-@_-"/>
    <numFmt numFmtId="43" formatCode="_-* #,##0.00_-;\-* #,##0.00_-;_-* &quot;-&quot;??_-;_-@_-"/>
    <numFmt numFmtId="183" formatCode="#,##0.00_);[Red]\(#,##0.00\)"/>
  </numFmts>
  <fonts count="11" x14ac:knownFonts="1">
    <font>
      <sz val="12"/>
      <name val="新細明體"/>
      <family val="1"/>
      <charset val="136"/>
    </font>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sz val="10"/>
      <name val="標楷體"/>
      <family val="4"/>
      <charset val="136"/>
    </font>
    <font>
      <sz val="9"/>
      <name val="標楷體"/>
      <family val="4"/>
      <charset val="136"/>
    </font>
    <font>
      <sz val="20"/>
      <name val="標楷體"/>
      <family val="4"/>
      <charset val="136"/>
    </font>
    <font>
      <sz val="12"/>
      <name val="Courier"/>
      <family val="3"/>
    </font>
    <font>
      <sz val="12"/>
      <color theme="1"/>
      <name val="新細明體"/>
      <family val="1"/>
      <charset val="136"/>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4">
    <xf numFmtId="0" fontId="0" fillId="0" borderId="0"/>
    <xf numFmtId="0" fontId="1" fillId="0" borderId="0"/>
    <xf numFmtId="0" fontId="6" fillId="0" borderId="0" applyNumberFormat="0" applyFill="0" applyBorder="0" applyAlignment="0"/>
    <xf numFmtId="0" fontId="7" fillId="0" borderId="0"/>
    <xf numFmtId="0" fontId="1" fillId="0" borderId="0"/>
    <xf numFmtId="39" fontId="9" fillId="0" borderId="0"/>
    <xf numFmtId="0" fontId="10" fillId="0" borderId="0">
      <alignment vertical="center"/>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5" fillId="0" borderId="0" xfId="0" applyFont="1" applyFill="1" applyBorder="1" applyAlignment="1">
      <alignment vertical="center" wrapText="1"/>
    </xf>
    <xf numFmtId="0" fontId="5" fillId="0" borderId="1" xfId="0" applyFont="1" applyFill="1" applyBorder="1" applyAlignment="1">
      <alignment horizontal="center" vertical="center" wrapText="1"/>
    </xf>
    <xf numFmtId="41" fontId="5" fillId="0" borderId="1" xfId="7" applyNumberFormat="1" applyFont="1" applyFill="1" applyBorder="1" applyAlignment="1">
      <alignment horizontal="right" vertical="center" wrapText="1"/>
    </xf>
    <xf numFmtId="183" fontId="5" fillId="0" borderId="1" xfId="7" applyNumberFormat="1" applyFont="1" applyFill="1" applyBorder="1" applyAlignment="1">
      <alignment horizontal="right" vertical="center" wrapText="1"/>
    </xf>
    <xf numFmtId="183" fontId="5" fillId="0" borderId="0" xfId="0" applyNumberFormat="1" applyFont="1" applyFill="1" applyBorder="1" applyAlignment="1">
      <alignment vertical="center" wrapText="1"/>
    </xf>
    <xf numFmtId="49" fontId="6" fillId="0" borderId="1" xfId="0" applyNumberFormat="1" applyFont="1" applyBorder="1" applyAlignment="1">
      <alignment vertical="top" wrapText="1"/>
    </xf>
    <xf numFmtId="183" fontId="6" fillId="0" borderId="1" xfId="0" applyNumberFormat="1" applyFont="1" applyFill="1" applyBorder="1" applyAlignment="1">
      <alignment horizontal="center" vertical="center" wrapText="1"/>
    </xf>
    <xf numFmtId="41" fontId="5" fillId="0" borderId="1" xfId="9" applyNumberFormat="1" applyFont="1" applyFill="1" applyBorder="1" applyAlignment="1">
      <alignment horizontal="right" vertical="top" wrapText="1"/>
    </xf>
    <xf numFmtId="41" fontId="5" fillId="0" borderId="1" xfId="7" applyNumberFormat="1" applyFont="1" applyFill="1" applyBorder="1" applyAlignment="1">
      <alignment horizontal="right" vertical="top" wrapText="1"/>
    </xf>
    <xf numFmtId="183" fontId="5" fillId="0" borderId="1" xfId="7" applyNumberFormat="1" applyFont="1" applyFill="1" applyBorder="1" applyAlignment="1">
      <alignment horizontal="right" vertical="top" wrapText="1"/>
    </xf>
    <xf numFmtId="0" fontId="5" fillId="0" borderId="1" xfId="0" applyFont="1" applyFill="1" applyBorder="1" applyAlignment="1">
      <alignment vertical="top" wrapText="1"/>
    </xf>
    <xf numFmtId="41" fontId="5" fillId="0" borderId="1" xfId="8" applyNumberFormat="1" applyFont="1" applyFill="1" applyBorder="1" applyAlignment="1">
      <alignment horizontal="right" vertical="top" wrapText="1"/>
    </xf>
    <xf numFmtId="0" fontId="5" fillId="0" borderId="0" xfId="0" applyFont="1" applyFill="1" applyBorder="1" applyAlignment="1">
      <alignment vertical="top" wrapText="1"/>
    </xf>
    <xf numFmtId="41" fontId="5" fillId="0" borderId="0" xfId="0" applyNumberFormat="1" applyFont="1" applyFill="1" applyBorder="1" applyAlignment="1">
      <alignment vertical="top" wrapText="1"/>
    </xf>
    <xf numFmtId="0" fontId="6" fillId="0" borderId="1" xfId="0" applyFont="1" applyFill="1" applyBorder="1" applyAlignment="1">
      <alignment vertical="top" wrapText="1"/>
    </xf>
    <xf numFmtId="0" fontId="5" fillId="0" borderId="1" xfId="0" applyFont="1" applyFill="1" applyBorder="1" applyAlignment="1">
      <alignment horizontal="left" vertical="top" wrapText="1"/>
    </xf>
    <xf numFmtId="49" fontId="6" fillId="0" borderId="1" xfId="0" applyNumberFormat="1"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14">
    <cellStyle name="Excel Built-in Normal" xfId="1"/>
    <cellStyle name="一般" xfId="0" builtinId="0"/>
    <cellStyle name="一般 2" xfId="2"/>
    <cellStyle name="一般 3" xfId="3"/>
    <cellStyle name="一般 4" xfId="4"/>
    <cellStyle name="一般 5" xfId="5"/>
    <cellStyle name="一般 6" xfId="6"/>
    <cellStyle name="千分位" xfId="7" builtinId="3"/>
    <cellStyle name="千分位 2" xfId="8"/>
    <cellStyle name="千分位 2 2" xfId="9"/>
    <cellStyle name="千分位 3" xfId="10"/>
    <cellStyle name="千分位[0] 2" xfId="11"/>
    <cellStyle name="百分比 2" xfId="12"/>
    <cellStyle name="貨幣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tabSelected="1" view="pageBreakPreview" zoomScale="60" zoomScaleNormal="60" workbookViewId="0">
      <selection activeCell="I40" sqref="I40"/>
    </sheetView>
  </sheetViews>
  <sheetFormatPr defaultColWidth="8.875" defaultRowHeight="16.5" x14ac:dyDescent="0.25"/>
  <cols>
    <col min="1" max="1" width="20.625" style="1" customWidth="1"/>
    <col min="2" max="2" width="19.875" style="1" customWidth="1"/>
    <col min="3" max="3" width="16.125" style="1" customWidth="1"/>
    <col min="4" max="4" width="19.125" style="1" customWidth="1"/>
    <col min="5" max="5" width="22.25" style="1" customWidth="1"/>
    <col min="6" max="6" width="19.125" style="1" customWidth="1"/>
    <col min="7" max="7" width="16.125" style="1" customWidth="1"/>
    <col min="8" max="8" width="19.5" style="1" customWidth="1"/>
    <col min="9" max="9" width="11.375" style="5" customWidth="1"/>
    <col min="10" max="10" width="26.25" style="1" customWidth="1"/>
    <col min="11" max="11" width="19.375" style="1" customWidth="1"/>
    <col min="12" max="12" width="16.125" style="1" customWidth="1"/>
    <col min="13" max="13" width="21.5" style="1" customWidth="1"/>
    <col min="14" max="14" width="24.125" style="13" customWidth="1"/>
    <col min="15" max="16384" width="8.875" style="1"/>
  </cols>
  <sheetData>
    <row r="1" spans="1:14" ht="30" customHeight="1" x14ac:dyDescent="0.25">
      <c r="A1" s="21" t="s">
        <v>1</v>
      </c>
      <c r="B1" s="21"/>
      <c r="C1" s="21"/>
      <c r="D1" s="21"/>
      <c r="E1" s="21"/>
      <c r="F1" s="21"/>
      <c r="G1" s="21"/>
      <c r="H1" s="21"/>
      <c r="I1" s="21"/>
      <c r="J1" s="21"/>
      <c r="K1" s="21"/>
      <c r="L1" s="21"/>
      <c r="M1" s="21"/>
    </row>
    <row r="2" spans="1:14" ht="30" customHeight="1" x14ac:dyDescent="0.25">
      <c r="A2" s="21" t="s">
        <v>0</v>
      </c>
      <c r="B2" s="21"/>
      <c r="C2" s="21"/>
      <c r="D2" s="21"/>
      <c r="E2" s="21"/>
      <c r="F2" s="21"/>
      <c r="G2" s="21"/>
      <c r="H2" s="21"/>
      <c r="I2" s="21"/>
      <c r="J2" s="21"/>
      <c r="K2" s="21"/>
      <c r="L2" s="21"/>
      <c r="M2" s="21"/>
    </row>
    <row r="3" spans="1:14" ht="24.95" customHeight="1" x14ac:dyDescent="0.25">
      <c r="A3" s="22" t="s">
        <v>24</v>
      </c>
      <c r="B3" s="22"/>
      <c r="C3" s="22"/>
      <c r="D3" s="22"/>
      <c r="E3" s="22"/>
      <c r="F3" s="22"/>
      <c r="G3" s="22"/>
      <c r="H3" s="22"/>
      <c r="I3" s="22"/>
      <c r="J3" s="22"/>
      <c r="K3" s="22"/>
      <c r="L3" s="22"/>
      <c r="M3" s="22"/>
    </row>
    <row r="4" spans="1:14" ht="24.95" customHeight="1" x14ac:dyDescent="0.25">
      <c r="A4" s="23" t="s">
        <v>7</v>
      </c>
      <c r="B4" s="23"/>
      <c r="C4" s="23"/>
      <c r="D4" s="23"/>
      <c r="E4" s="23"/>
      <c r="F4" s="23"/>
      <c r="G4" s="23"/>
      <c r="H4" s="23"/>
      <c r="I4" s="23"/>
      <c r="J4" s="23"/>
      <c r="K4" s="23"/>
      <c r="L4" s="23"/>
      <c r="M4" s="23"/>
    </row>
    <row r="5" spans="1:14" ht="30" customHeight="1" x14ac:dyDescent="0.25">
      <c r="A5" s="24" t="s">
        <v>2</v>
      </c>
      <c r="B5" s="24" t="s">
        <v>23</v>
      </c>
      <c r="C5" s="24"/>
      <c r="D5" s="24"/>
      <c r="E5" s="26" t="s">
        <v>11</v>
      </c>
      <c r="F5" s="24" t="s">
        <v>3</v>
      </c>
      <c r="G5" s="24"/>
      <c r="H5" s="24"/>
      <c r="I5" s="24"/>
      <c r="J5" s="24"/>
      <c r="K5" s="24" t="s">
        <v>4</v>
      </c>
      <c r="L5" s="24"/>
      <c r="M5" s="24"/>
    </row>
    <row r="6" spans="1:14" ht="69.95" customHeight="1" x14ac:dyDescent="0.25">
      <c r="A6" s="24"/>
      <c r="B6" s="2" t="s">
        <v>8</v>
      </c>
      <c r="C6" s="2" t="s">
        <v>9</v>
      </c>
      <c r="D6" s="2" t="s">
        <v>10</v>
      </c>
      <c r="E6" s="27"/>
      <c r="F6" s="2" t="s">
        <v>12</v>
      </c>
      <c r="G6" s="2" t="s">
        <v>16</v>
      </c>
      <c r="H6" s="2" t="s">
        <v>13</v>
      </c>
      <c r="I6" s="7" t="s">
        <v>15</v>
      </c>
      <c r="J6" s="2" t="s">
        <v>5</v>
      </c>
      <c r="K6" s="2" t="s">
        <v>14</v>
      </c>
      <c r="L6" s="2" t="s">
        <v>17</v>
      </c>
      <c r="M6" s="2" t="s">
        <v>18</v>
      </c>
    </row>
    <row r="7" spans="1:14" ht="39.950000000000003" customHeight="1" x14ac:dyDescent="0.25">
      <c r="A7" s="2" t="s">
        <v>6</v>
      </c>
      <c r="B7" s="3">
        <f>SUM(B8:B46)</f>
        <v>8570957332</v>
      </c>
      <c r="C7" s="3">
        <f>SUM(C8:C46)</f>
        <v>788056245</v>
      </c>
      <c r="D7" s="3">
        <f>SUM(B7:C7)</f>
        <v>9359013577</v>
      </c>
      <c r="E7" s="3">
        <f>SUM(E8:E46)</f>
        <v>2385058340</v>
      </c>
      <c r="F7" s="3">
        <f>SUM(F8:F46)</f>
        <v>1181873964.6700001</v>
      </c>
      <c r="G7" s="3">
        <f>SUM(G8:G46)</f>
        <v>100401181.33</v>
      </c>
      <c r="H7" s="3">
        <f>SUM(F7:G7)</f>
        <v>1282275146</v>
      </c>
      <c r="I7" s="4">
        <f>H7/E7*100</f>
        <v>53.762841960503152</v>
      </c>
      <c r="J7" s="3"/>
      <c r="K7" s="3">
        <f>B7-F7</f>
        <v>7389083367.3299999</v>
      </c>
      <c r="L7" s="3">
        <f>C7-G7</f>
        <v>687655063.66999996</v>
      </c>
      <c r="M7" s="3">
        <f>SUM(K7:L7)</f>
        <v>8076738431</v>
      </c>
      <c r="N7" s="14">
        <f>D7-H7</f>
        <v>8076738431</v>
      </c>
    </row>
    <row r="8" spans="1:14" ht="192" customHeight="1" x14ac:dyDescent="0.25">
      <c r="A8" s="6" t="s">
        <v>25</v>
      </c>
      <c r="B8" s="9">
        <v>8218000</v>
      </c>
      <c r="C8" s="9">
        <v>11250000</v>
      </c>
      <c r="D8" s="9">
        <f t="shared" ref="D8:D46" si="0">SUM(B8:C8)</f>
        <v>19468000</v>
      </c>
      <c r="E8" s="9">
        <v>0</v>
      </c>
      <c r="F8" s="9">
        <v>0</v>
      </c>
      <c r="G8" s="9">
        <v>0</v>
      </c>
      <c r="H8" s="9">
        <f t="shared" ref="H8:H46" si="1">SUM(F8:G8)</f>
        <v>0</v>
      </c>
      <c r="I8" s="10">
        <v>0</v>
      </c>
      <c r="J8" s="11" t="s">
        <v>89</v>
      </c>
      <c r="K8" s="9">
        <f t="shared" ref="K8:K46" si="2">B8-F8</f>
        <v>8218000</v>
      </c>
      <c r="L8" s="9">
        <f t="shared" ref="L8:L46" si="3">C8-G8</f>
        <v>11250000</v>
      </c>
      <c r="M8" s="9">
        <f t="shared" ref="M8:M46" si="4">SUM(K8:L8)</f>
        <v>19468000</v>
      </c>
      <c r="N8" s="14">
        <f t="shared" ref="N8:N46" si="5">D8-H8</f>
        <v>19468000</v>
      </c>
    </row>
    <row r="9" spans="1:14" ht="71.25" x14ac:dyDescent="0.25">
      <c r="A9" s="6" t="s">
        <v>26</v>
      </c>
      <c r="B9" s="9">
        <v>177000</v>
      </c>
      <c r="C9" s="9">
        <v>0</v>
      </c>
      <c r="D9" s="9">
        <f t="shared" si="0"/>
        <v>177000</v>
      </c>
      <c r="E9" s="9">
        <v>177000</v>
      </c>
      <c r="F9" s="9">
        <v>103837</v>
      </c>
      <c r="G9" s="9">
        <v>0</v>
      </c>
      <c r="H9" s="9">
        <f t="shared" si="1"/>
        <v>103837</v>
      </c>
      <c r="I9" s="10">
        <f t="shared" ref="I9:I46" si="6">H9/E9*100</f>
        <v>58.66497175141243</v>
      </c>
      <c r="J9" s="11" t="s">
        <v>92</v>
      </c>
      <c r="K9" s="9">
        <f t="shared" si="2"/>
        <v>73163</v>
      </c>
      <c r="L9" s="9">
        <f t="shared" si="3"/>
        <v>0</v>
      </c>
      <c r="M9" s="9">
        <f t="shared" si="4"/>
        <v>73163</v>
      </c>
      <c r="N9" s="14">
        <f t="shared" si="5"/>
        <v>73163</v>
      </c>
    </row>
    <row r="10" spans="1:14" ht="52.9" customHeight="1" x14ac:dyDescent="0.25">
      <c r="A10" s="6" t="s">
        <v>27</v>
      </c>
      <c r="B10" s="9">
        <v>260000</v>
      </c>
      <c r="C10" s="9">
        <v>112000</v>
      </c>
      <c r="D10" s="9">
        <f t="shared" si="0"/>
        <v>372000</v>
      </c>
      <c r="E10" s="9">
        <v>37200</v>
      </c>
      <c r="F10" s="9">
        <v>15270</v>
      </c>
      <c r="G10" s="9">
        <v>0</v>
      </c>
      <c r="H10" s="9">
        <f t="shared" si="1"/>
        <v>15270</v>
      </c>
      <c r="I10" s="10">
        <f t="shared" si="6"/>
        <v>41.048387096774192</v>
      </c>
      <c r="J10" s="16" t="s">
        <v>93</v>
      </c>
      <c r="K10" s="9">
        <f t="shared" si="2"/>
        <v>244730</v>
      </c>
      <c r="L10" s="9">
        <f t="shared" si="3"/>
        <v>112000</v>
      </c>
      <c r="M10" s="9">
        <f t="shared" si="4"/>
        <v>356730</v>
      </c>
      <c r="N10" s="14">
        <f t="shared" si="5"/>
        <v>356730</v>
      </c>
    </row>
    <row r="11" spans="1:14" ht="43.15" customHeight="1" x14ac:dyDescent="0.25">
      <c r="A11" s="6" t="s">
        <v>28</v>
      </c>
      <c r="B11" s="9">
        <v>287000</v>
      </c>
      <c r="C11" s="9">
        <v>123000</v>
      </c>
      <c r="D11" s="9">
        <f t="shared" si="0"/>
        <v>410000</v>
      </c>
      <c r="E11" s="9">
        <v>0</v>
      </c>
      <c r="F11" s="9">
        <v>0</v>
      </c>
      <c r="G11" s="9">
        <v>0</v>
      </c>
      <c r="H11" s="9">
        <f t="shared" si="1"/>
        <v>0</v>
      </c>
      <c r="I11" s="10">
        <v>0</v>
      </c>
      <c r="J11" s="11" t="s">
        <v>64</v>
      </c>
      <c r="K11" s="9">
        <f t="shared" si="2"/>
        <v>287000</v>
      </c>
      <c r="L11" s="9">
        <f t="shared" si="3"/>
        <v>123000</v>
      </c>
      <c r="M11" s="9">
        <f t="shared" si="4"/>
        <v>410000</v>
      </c>
      <c r="N11" s="14">
        <f t="shared" si="5"/>
        <v>410000</v>
      </c>
    </row>
    <row r="12" spans="1:14" ht="86.45" customHeight="1" x14ac:dyDescent="0.25">
      <c r="A12" s="6" t="s">
        <v>29</v>
      </c>
      <c r="B12" s="9">
        <v>598000</v>
      </c>
      <c r="C12" s="9">
        <v>89600</v>
      </c>
      <c r="D12" s="9">
        <f t="shared" si="0"/>
        <v>687600</v>
      </c>
      <c r="E12" s="9">
        <v>0</v>
      </c>
      <c r="F12" s="9">
        <v>0</v>
      </c>
      <c r="G12" s="9">
        <v>0</v>
      </c>
      <c r="H12" s="9">
        <f t="shared" si="1"/>
        <v>0</v>
      </c>
      <c r="I12" s="10">
        <v>0</v>
      </c>
      <c r="J12" s="11" t="s">
        <v>65</v>
      </c>
      <c r="K12" s="9">
        <f t="shared" si="2"/>
        <v>598000</v>
      </c>
      <c r="L12" s="9">
        <f t="shared" si="3"/>
        <v>89600</v>
      </c>
      <c r="M12" s="9">
        <f t="shared" si="4"/>
        <v>687600</v>
      </c>
      <c r="N12" s="14">
        <f t="shared" si="5"/>
        <v>687600</v>
      </c>
    </row>
    <row r="13" spans="1:14" ht="84.75" customHeight="1" x14ac:dyDescent="0.25">
      <c r="A13" s="6" t="s">
        <v>30</v>
      </c>
      <c r="B13" s="12">
        <v>999000</v>
      </c>
      <c r="C13" s="12">
        <v>150000</v>
      </c>
      <c r="D13" s="9">
        <f t="shared" si="0"/>
        <v>1149000</v>
      </c>
      <c r="E13" s="12">
        <v>0</v>
      </c>
      <c r="F13" s="12">
        <v>0</v>
      </c>
      <c r="G13" s="12">
        <v>0</v>
      </c>
      <c r="H13" s="9">
        <f t="shared" si="1"/>
        <v>0</v>
      </c>
      <c r="I13" s="10">
        <v>0</v>
      </c>
      <c r="J13" s="11" t="s">
        <v>66</v>
      </c>
      <c r="K13" s="9">
        <f t="shared" si="2"/>
        <v>999000</v>
      </c>
      <c r="L13" s="9">
        <f t="shared" si="3"/>
        <v>150000</v>
      </c>
      <c r="M13" s="9">
        <f t="shared" si="4"/>
        <v>1149000</v>
      </c>
      <c r="N13" s="14">
        <f t="shared" si="5"/>
        <v>1149000</v>
      </c>
    </row>
    <row r="14" spans="1:14" ht="71.45" customHeight="1" x14ac:dyDescent="0.25">
      <c r="A14" s="17" t="s">
        <v>31</v>
      </c>
      <c r="B14" s="9">
        <v>912000</v>
      </c>
      <c r="C14" s="9">
        <v>0</v>
      </c>
      <c r="D14" s="9">
        <f t="shared" si="0"/>
        <v>912000</v>
      </c>
      <c r="E14" s="9">
        <v>410326</v>
      </c>
      <c r="F14" s="9">
        <v>0</v>
      </c>
      <c r="G14" s="9">
        <v>0</v>
      </c>
      <c r="H14" s="9">
        <f t="shared" si="1"/>
        <v>0</v>
      </c>
      <c r="I14" s="10">
        <f t="shared" si="6"/>
        <v>0</v>
      </c>
      <c r="J14" s="11" t="s">
        <v>91</v>
      </c>
      <c r="K14" s="9">
        <f t="shared" si="2"/>
        <v>912000</v>
      </c>
      <c r="L14" s="9">
        <f t="shared" si="3"/>
        <v>0</v>
      </c>
      <c r="M14" s="9">
        <f t="shared" si="4"/>
        <v>912000</v>
      </c>
      <c r="N14" s="14">
        <f t="shared" si="5"/>
        <v>912000</v>
      </c>
    </row>
    <row r="15" spans="1:14" ht="60" customHeight="1" x14ac:dyDescent="0.25">
      <c r="A15" s="6" t="s">
        <v>32</v>
      </c>
      <c r="B15" s="9">
        <v>1200600</v>
      </c>
      <c r="C15" s="9">
        <v>179400</v>
      </c>
      <c r="D15" s="9">
        <f t="shared" si="0"/>
        <v>1380000</v>
      </c>
      <c r="E15" s="9">
        <v>0</v>
      </c>
      <c r="F15" s="9">
        <v>0</v>
      </c>
      <c r="G15" s="9">
        <v>0</v>
      </c>
      <c r="H15" s="9">
        <f t="shared" si="1"/>
        <v>0</v>
      </c>
      <c r="I15" s="10">
        <v>0</v>
      </c>
      <c r="J15" s="11" t="s">
        <v>65</v>
      </c>
      <c r="K15" s="9">
        <f t="shared" si="2"/>
        <v>1200600</v>
      </c>
      <c r="L15" s="9">
        <f t="shared" si="3"/>
        <v>179400</v>
      </c>
      <c r="M15" s="9">
        <f t="shared" si="4"/>
        <v>1380000</v>
      </c>
      <c r="N15" s="14">
        <f t="shared" si="5"/>
        <v>1380000</v>
      </c>
    </row>
    <row r="16" spans="1:14" ht="55.15" customHeight="1" x14ac:dyDescent="0.25">
      <c r="A16" s="6" t="s">
        <v>33</v>
      </c>
      <c r="B16" s="12">
        <v>5225000</v>
      </c>
      <c r="C16" s="9">
        <v>0</v>
      </c>
      <c r="D16" s="9">
        <f t="shared" si="0"/>
        <v>5225000</v>
      </c>
      <c r="E16" s="9">
        <v>500000</v>
      </c>
      <c r="F16" s="9">
        <v>343183</v>
      </c>
      <c r="G16" s="9">
        <v>0</v>
      </c>
      <c r="H16" s="9">
        <f t="shared" si="1"/>
        <v>343183</v>
      </c>
      <c r="I16" s="10">
        <f t="shared" si="6"/>
        <v>68.636600000000001</v>
      </c>
      <c r="J16" s="13" t="s">
        <v>67</v>
      </c>
      <c r="K16" s="9">
        <f>B16-F16</f>
        <v>4881817</v>
      </c>
      <c r="L16" s="9">
        <f>C16-G16</f>
        <v>0</v>
      </c>
      <c r="M16" s="9">
        <f>SUM(K16:L16)</f>
        <v>4881817</v>
      </c>
      <c r="N16" s="14">
        <f t="shared" si="5"/>
        <v>4881817</v>
      </c>
    </row>
    <row r="17" spans="1:14" ht="28.5" x14ac:dyDescent="0.25">
      <c r="A17" s="6" t="s">
        <v>34</v>
      </c>
      <c r="B17" s="12">
        <v>8352000</v>
      </c>
      <c r="C17" s="12">
        <v>4498000</v>
      </c>
      <c r="D17" s="9">
        <f t="shared" si="0"/>
        <v>12850000</v>
      </c>
      <c r="E17" s="12">
        <v>2550000</v>
      </c>
      <c r="F17" s="12">
        <v>1758800</v>
      </c>
      <c r="G17" s="12">
        <v>308631</v>
      </c>
      <c r="H17" s="9">
        <f t="shared" si="1"/>
        <v>2067431</v>
      </c>
      <c r="I17" s="10">
        <f t="shared" si="6"/>
        <v>81.075725490196078</v>
      </c>
      <c r="J17" s="12"/>
      <c r="K17" s="9">
        <f t="shared" si="2"/>
        <v>6593200</v>
      </c>
      <c r="L17" s="9">
        <f t="shared" si="3"/>
        <v>4189369</v>
      </c>
      <c r="M17" s="9">
        <f t="shared" si="4"/>
        <v>10782569</v>
      </c>
      <c r="N17" s="14">
        <f t="shared" si="5"/>
        <v>10782569</v>
      </c>
    </row>
    <row r="18" spans="1:14" ht="138" customHeight="1" x14ac:dyDescent="0.25">
      <c r="A18" s="6" t="s">
        <v>63</v>
      </c>
      <c r="B18" s="12">
        <v>153050000</v>
      </c>
      <c r="C18" s="12">
        <v>102034000</v>
      </c>
      <c r="D18" s="9">
        <f t="shared" si="0"/>
        <v>255084000</v>
      </c>
      <c r="E18" s="12">
        <v>73695000</v>
      </c>
      <c r="F18" s="12">
        <v>29904001.600000001</v>
      </c>
      <c r="G18" s="12">
        <v>21090331.399999999</v>
      </c>
      <c r="H18" s="9">
        <f t="shared" si="1"/>
        <v>50994333</v>
      </c>
      <c r="I18" s="10">
        <f t="shared" si="6"/>
        <v>69.196462446570322</v>
      </c>
      <c r="J18" s="11" t="s">
        <v>68</v>
      </c>
      <c r="K18" s="9">
        <f t="shared" si="2"/>
        <v>123145998.40000001</v>
      </c>
      <c r="L18" s="9">
        <f t="shared" si="3"/>
        <v>80943668.599999994</v>
      </c>
      <c r="M18" s="9">
        <f t="shared" si="4"/>
        <v>204089667</v>
      </c>
      <c r="N18" s="14">
        <f t="shared" si="5"/>
        <v>204089667</v>
      </c>
    </row>
    <row r="19" spans="1:14" ht="140.25" customHeight="1" x14ac:dyDescent="0.25">
      <c r="A19" s="6" t="s">
        <v>35</v>
      </c>
      <c r="B19" s="8">
        <v>1223000</v>
      </c>
      <c r="C19" s="8">
        <v>816000</v>
      </c>
      <c r="D19" s="9">
        <f t="shared" si="0"/>
        <v>2039000</v>
      </c>
      <c r="E19" s="8">
        <v>0</v>
      </c>
      <c r="F19" s="8">
        <v>0</v>
      </c>
      <c r="G19" s="8">
        <v>0</v>
      </c>
      <c r="H19" s="9">
        <f t="shared" si="1"/>
        <v>0</v>
      </c>
      <c r="I19" s="10">
        <v>0</v>
      </c>
      <c r="J19" s="11" t="s">
        <v>69</v>
      </c>
      <c r="K19" s="9">
        <f t="shared" si="2"/>
        <v>1223000</v>
      </c>
      <c r="L19" s="9">
        <f t="shared" si="3"/>
        <v>816000</v>
      </c>
      <c r="M19" s="9">
        <f t="shared" si="4"/>
        <v>2039000</v>
      </c>
      <c r="N19" s="14">
        <f t="shared" si="5"/>
        <v>2039000</v>
      </c>
    </row>
    <row r="20" spans="1:14" ht="71.25" x14ac:dyDescent="0.25">
      <c r="A20" s="6" t="s">
        <v>36</v>
      </c>
      <c r="B20" s="8">
        <v>600000</v>
      </c>
      <c r="C20" s="8">
        <v>0</v>
      </c>
      <c r="D20" s="9">
        <f t="shared" si="0"/>
        <v>600000</v>
      </c>
      <c r="E20" s="8">
        <v>600000</v>
      </c>
      <c r="F20" s="8">
        <v>600000</v>
      </c>
      <c r="G20" s="8">
        <v>0</v>
      </c>
      <c r="H20" s="9">
        <f t="shared" si="1"/>
        <v>600000</v>
      </c>
      <c r="I20" s="10">
        <f t="shared" si="6"/>
        <v>100</v>
      </c>
      <c r="J20" s="11" t="s">
        <v>70</v>
      </c>
      <c r="K20" s="9">
        <f t="shared" si="2"/>
        <v>0</v>
      </c>
      <c r="L20" s="9">
        <f t="shared" si="3"/>
        <v>0</v>
      </c>
      <c r="M20" s="9">
        <f t="shared" si="4"/>
        <v>0</v>
      </c>
      <c r="N20" s="14">
        <f t="shared" si="5"/>
        <v>0</v>
      </c>
    </row>
    <row r="21" spans="1:14" ht="71.25" x14ac:dyDescent="0.25">
      <c r="A21" s="6" t="s">
        <v>37</v>
      </c>
      <c r="B21" s="8">
        <v>400000</v>
      </c>
      <c r="C21" s="8">
        <v>0</v>
      </c>
      <c r="D21" s="9">
        <f t="shared" si="0"/>
        <v>400000</v>
      </c>
      <c r="E21" s="8">
        <v>0</v>
      </c>
      <c r="F21" s="8">
        <v>0</v>
      </c>
      <c r="G21" s="8">
        <v>0</v>
      </c>
      <c r="H21" s="9">
        <f t="shared" si="1"/>
        <v>0</v>
      </c>
      <c r="I21" s="10">
        <v>0</v>
      </c>
      <c r="J21" s="11" t="s">
        <v>71</v>
      </c>
      <c r="K21" s="9">
        <f t="shared" si="2"/>
        <v>400000</v>
      </c>
      <c r="L21" s="9">
        <f t="shared" si="3"/>
        <v>0</v>
      </c>
      <c r="M21" s="9">
        <f t="shared" si="4"/>
        <v>400000</v>
      </c>
      <c r="N21" s="14">
        <f t="shared" si="5"/>
        <v>400000</v>
      </c>
    </row>
    <row r="22" spans="1:14" ht="103.15" customHeight="1" x14ac:dyDescent="0.25">
      <c r="A22" s="6" t="s">
        <v>39</v>
      </c>
      <c r="B22" s="8">
        <v>1000000</v>
      </c>
      <c r="C22" s="8">
        <v>150000</v>
      </c>
      <c r="D22" s="9">
        <f t="shared" si="0"/>
        <v>1150000</v>
      </c>
      <c r="E22" s="8">
        <v>0</v>
      </c>
      <c r="F22" s="8">
        <v>0</v>
      </c>
      <c r="G22" s="8">
        <v>0</v>
      </c>
      <c r="H22" s="9">
        <f t="shared" si="1"/>
        <v>0</v>
      </c>
      <c r="I22" s="10">
        <v>0</v>
      </c>
      <c r="J22" s="11" t="s">
        <v>72</v>
      </c>
      <c r="K22" s="9">
        <f t="shared" si="2"/>
        <v>1000000</v>
      </c>
      <c r="L22" s="9">
        <f t="shared" si="3"/>
        <v>150000</v>
      </c>
      <c r="M22" s="9">
        <f t="shared" si="4"/>
        <v>1150000</v>
      </c>
      <c r="N22" s="14">
        <f t="shared" si="5"/>
        <v>1150000</v>
      </c>
    </row>
    <row r="23" spans="1:14" ht="72.599999999999994" customHeight="1" x14ac:dyDescent="0.25">
      <c r="A23" s="6" t="s">
        <v>38</v>
      </c>
      <c r="B23" s="8">
        <v>4405560</v>
      </c>
      <c r="C23" s="8">
        <v>0</v>
      </c>
      <c r="D23" s="9">
        <f t="shared" si="0"/>
        <v>4405560</v>
      </c>
      <c r="E23" s="8">
        <v>479506</v>
      </c>
      <c r="F23" s="8">
        <v>375410</v>
      </c>
      <c r="G23" s="8">
        <v>0</v>
      </c>
      <c r="H23" s="9">
        <f t="shared" si="1"/>
        <v>375410</v>
      </c>
      <c r="I23" s="10">
        <f t="shared" si="6"/>
        <v>78.290991145053439</v>
      </c>
      <c r="J23" s="11" t="s">
        <v>75</v>
      </c>
      <c r="K23" s="9">
        <f t="shared" si="2"/>
        <v>4030150</v>
      </c>
      <c r="L23" s="9">
        <f t="shared" si="3"/>
        <v>0</v>
      </c>
      <c r="M23" s="9">
        <f t="shared" si="4"/>
        <v>4030150</v>
      </c>
      <c r="N23" s="14">
        <f t="shared" si="5"/>
        <v>4030150</v>
      </c>
    </row>
    <row r="24" spans="1:14" ht="96.6" customHeight="1" x14ac:dyDescent="0.25">
      <c r="A24" s="6" t="s">
        <v>40</v>
      </c>
      <c r="B24" s="8">
        <v>3984000</v>
      </c>
      <c r="C24" s="8">
        <v>0</v>
      </c>
      <c r="D24" s="9">
        <f t="shared" si="0"/>
        <v>3984000</v>
      </c>
      <c r="E24" s="8">
        <v>600000</v>
      </c>
      <c r="F24" s="8">
        <v>373500</v>
      </c>
      <c r="G24" s="8">
        <v>0</v>
      </c>
      <c r="H24" s="9">
        <f t="shared" si="1"/>
        <v>373500</v>
      </c>
      <c r="I24" s="10">
        <f t="shared" si="6"/>
        <v>62.250000000000007</v>
      </c>
      <c r="J24" s="11" t="s">
        <v>77</v>
      </c>
      <c r="K24" s="9">
        <f t="shared" si="2"/>
        <v>3610500</v>
      </c>
      <c r="L24" s="9">
        <f t="shared" si="3"/>
        <v>0</v>
      </c>
      <c r="M24" s="9">
        <f t="shared" si="4"/>
        <v>3610500</v>
      </c>
      <c r="N24" s="14">
        <f t="shared" si="5"/>
        <v>3610500</v>
      </c>
    </row>
    <row r="25" spans="1:14" ht="41.45" customHeight="1" x14ac:dyDescent="0.25">
      <c r="A25" s="6" t="s">
        <v>41</v>
      </c>
      <c r="B25" s="8">
        <v>29401000</v>
      </c>
      <c r="C25" s="8">
        <v>0</v>
      </c>
      <c r="D25" s="9">
        <f t="shared" si="0"/>
        <v>29401000</v>
      </c>
      <c r="E25" s="8">
        <v>1640000</v>
      </c>
      <c r="F25" s="8">
        <v>1490776</v>
      </c>
      <c r="G25" s="8">
        <v>0</v>
      </c>
      <c r="H25" s="9">
        <f t="shared" si="1"/>
        <v>1490776</v>
      </c>
      <c r="I25" s="10">
        <f t="shared" si="6"/>
        <v>90.900975609756102</v>
      </c>
      <c r="J25" s="11" t="s">
        <v>70</v>
      </c>
      <c r="K25" s="9">
        <f t="shared" si="2"/>
        <v>27910224</v>
      </c>
      <c r="L25" s="9">
        <f t="shared" si="3"/>
        <v>0</v>
      </c>
      <c r="M25" s="9">
        <f t="shared" si="4"/>
        <v>27910224</v>
      </c>
      <c r="N25" s="14">
        <f t="shared" si="5"/>
        <v>27910224</v>
      </c>
    </row>
    <row r="26" spans="1:14" ht="73.5" customHeight="1" x14ac:dyDescent="0.25">
      <c r="A26" s="6" t="s">
        <v>42</v>
      </c>
      <c r="B26" s="8">
        <v>8703000</v>
      </c>
      <c r="C26" s="8">
        <v>0</v>
      </c>
      <c r="D26" s="9">
        <f t="shared" si="0"/>
        <v>8703000</v>
      </c>
      <c r="E26" s="8">
        <v>90000</v>
      </c>
      <c r="F26" s="8">
        <v>55289</v>
      </c>
      <c r="G26" s="8">
        <v>0</v>
      </c>
      <c r="H26" s="9">
        <f t="shared" si="1"/>
        <v>55289</v>
      </c>
      <c r="I26" s="10">
        <f t="shared" si="6"/>
        <v>61.432222222222222</v>
      </c>
      <c r="J26" s="11" t="s">
        <v>76</v>
      </c>
      <c r="K26" s="9">
        <f t="shared" si="2"/>
        <v>8647711</v>
      </c>
      <c r="L26" s="9">
        <f t="shared" si="3"/>
        <v>0</v>
      </c>
      <c r="M26" s="9">
        <f t="shared" si="4"/>
        <v>8647711</v>
      </c>
      <c r="N26" s="14">
        <f t="shared" si="5"/>
        <v>8647711</v>
      </c>
    </row>
    <row r="27" spans="1:14" ht="384.75" x14ac:dyDescent="0.25">
      <c r="A27" s="6" t="s">
        <v>43</v>
      </c>
      <c r="B27" s="8">
        <v>68984000</v>
      </c>
      <c r="C27" s="8">
        <v>0</v>
      </c>
      <c r="D27" s="9">
        <f t="shared" si="0"/>
        <v>68984000</v>
      </c>
      <c r="E27" s="8">
        <v>18253734</v>
      </c>
      <c r="F27" s="8">
        <v>10602781</v>
      </c>
      <c r="G27" s="8"/>
      <c r="H27" s="9">
        <f t="shared" si="1"/>
        <v>10602781</v>
      </c>
      <c r="I27" s="10">
        <f t="shared" si="6"/>
        <v>58.085545675202674</v>
      </c>
      <c r="J27" s="15" t="s">
        <v>94</v>
      </c>
      <c r="K27" s="9">
        <f t="shared" si="2"/>
        <v>58381219</v>
      </c>
      <c r="L27" s="9">
        <f t="shared" si="3"/>
        <v>0</v>
      </c>
      <c r="M27" s="9">
        <f t="shared" si="4"/>
        <v>58381219</v>
      </c>
      <c r="N27" s="14">
        <f t="shared" si="5"/>
        <v>58381219</v>
      </c>
    </row>
    <row r="28" spans="1:14" ht="57" x14ac:dyDescent="0.25">
      <c r="A28" s="6" t="s">
        <v>44</v>
      </c>
      <c r="B28" s="8">
        <v>600000</v>
      </c>
      <c r="C28" s="8">
        <v>0</v>
      </c>
      <c r="D28" s="9">
        <f t="shared" si="0"/>
        <v>600000</v>
      </c>
      <c r="E28" s="8">
        <v>0</v>
      </c>
      <c r="F28" s="8">
        <v>0</v>
      </c>
      <c r="G28" s="8">
        <v>0</v>
      </c>
      <c r="H28" s="9">
        <f t="shared" si="1"/>
        <v>0</v>
      </c>
      <c r="I28" s="10">
        <v>0</v>
      </c>
      <c r="J28" s="11" t="s">
        <v>71</v>
      </c>
      <c r="K28" s="9">
        <f t="shared" si="2"/>
        <v>600000</v>
      </c>
      <c r="L28" s="9">
        <f t="shared" si="3"/>
        <v>0</v>
      </c>
      <c r="M28" s="9">
        <f t="shared" si="4"/>
        <v>600000</v>
      </c>
      <c r="N28" s="14">
        <f t="shared" si="5"/>
        <v>600000</v>
      </c>
    </row>
    <row r="29" spans="1:14" ht="124.15" customHeight="1" x14ac:dyDescent="0.25">
      <c r="A29" s="6" t="s">
        <v>45</v>
      </c>
      <c r="B29" s="8">
        <v>1200000</v>
      </c>
      <c r="C29" s="8">
        <v>180000</v>
      </c>
      <c r="D29" s="9">
        <f t="shared" si="0"/>
        <v>1380000</v>
      </c>
      <c r="E29" s="8">
        <v>423534</v>
      </c>
      <c r="F29" s="8">
        <v>287675.07</v>
      </c>
      <c r="G29" s="8">
        <v>42985.93</v>
      </c>
      <c r="H29" s="9">
        <f t="shared" si="1"/>
        <v>330661</v>
      </c>
      <c r="I29" s="10">
        <f t="shared" si="6"/>
        <v>78.071890332299176</v>
      </c>
      <c r="J29" s="11" t="s">
        <v>73</v>
      </c>
      <c r="K29" s="9">
        <f t="shared" si="2"/>
        <v>912324.92999999993</v>
      </c>
      <c r="L29" s="9">
        <f t="shared" si="3"/>
        <v>137014.07</v>
      </c>
      <c r="M29" s="9">
        <f t="shared" si="4"/>
        <v>1049339</v>
      </c>
      <c r="N29" s="14">
        <f t="shared" si="5"/>
        <v>1049339</v>
      </c>
    </row>
    <row r="30" spans="1:14" ht="241.5" customHeight="1" x14ac:dyDescent="0.25">
      <c r="A30" s="6" t="s">
        <v>46</v>
      </c>
      <c r="B30" s="8">
        <v>2200000</v>
      </c>
      <c r="C30" s="8">
        <v>734000</v>
      </c>
      <c r="D30" s="9">
        <f t="shared" si="0"/>
        <v>2934000</v>
      </c>
      <c r="E30" s="8">
        <v>381253</v>
      </c>
      <c r="F30" s="8">
        <v>121563</v>
      </c>
      <c r="G30" s="8">
        <v>0</v>
      </c>
      <c r="H30" s="9">
        <f t="shared" si="1"/>
        <v>121563</v>
      </c>
      <c r="I30" s="10">
        <f t="shared" si="6"/>
        <v>31.88512614982702</v>
      </c>
      <c r="J30" s="11" t="s">
        <v>74</v>
      </c>
      <c r="K30" s="9">
        <f t="shared" si="2"/>
        <v>2078437</v>
      </c>
      <c r="L30" s="9">
        <f t="shared" si="3"/>
        <v>734000</v>
      </c>
      <c r="M30" s="9">
        <f t="shared" si="4"/>
        <v>2812437</v>
      </c>
      <c r="N30" s="14">
        <f t="shared" si="5"/>
        <v>2812437</v>
      </c>
    </row>
    <row r="31" spans="1:14" ht="90.75" customHeight="1" x14ac:dyDescent="0.25">
      <c r="A31" s="6" t="s">
        <v>47</v>
      </c>
      <c r="B31" s="8">
        <v>2852172</v>
      </c>
      <c r="C31" s="8">
        <v>0</v>
      </c>
      <c r="D31" s="9">
        <f t="shared" si="0"/>
        <v>2852172</v>
      </c>
      <c r="E31" s="8">
        <v>838584</v>
      </c>
      <c r="F31" s="8">
        <v>614953</v>
      </c>
      <c r="G31" s="8">
        <v>0</v>
      </c>
      <c r="H31" s="9">
        <f t="shared" si="1"/>
        <v>614953</v>
      </c>
      <c r="I31" s="10">
        <f t="shared" si="6"/>
        <v>73.332307795044983</v>
      </c>
      <c r="J31" s="11" t="s">
        <v>78</v>
      </c>
      <c r="K31" s="9">
        <f t="shared" si="2"/>
        <v>2237219</v>
      </c>
      <c r="L31" s="9">
        <f t="shared" si="3"/>
        <v>0</v>
      </c>
      <c r="M31" s="9">
        <f t="shared" si="4"/>
        <v>2237219</v>
      </c>
      <c r="N31" s="14">
        <f t="shared" si="5"/>
        <v>2237219</v>
      </c>
    </row>
    <row r="32" spans="1:14" ht="126.75" customHeight="1" x14ac:dyDescent="0.25">
      <c r="A32" s="6" t="s">
        <v>48</v>
      </c>
      <c r="B32" s="8">
        <v>5889000</v>
      </c>
      <c r="C32" s="8">
        <v>3529666</v>
      </c>
      <c r="D32" s="9">
        <f t="shared" si="0"/>
        <v>9418666</v>
      </c>
      <c r="E32" s="8">
        <v>1715856</v>
      </c>
      <c r="F32" s="8">
        <v>1017271</v>
      </c>
      <c r="G32" s="8">
        <v>316305</v>
      </c>
      <c r="H32" s="9">
        <f t="shared" si="1"/>
        <v>1333576</v>
      </c>
      <c r="I32" s="10">
        <f t="shared" si="6"/>
        <v>77.720741134454173</v>
      </c>
      <c r="J32" s="11" t="s">
        <v>97</v>
      </c>
      <c r="K32" s="9">
        <f t="shared" si="2"/>
        <v>4871729</v>
      </c>
      <c r="L32" s="9">
        <f t="shared" si="3"/>
        <v>3213361</v>
      </c>
      <c r="M32" s="9">
        <f t="shared" si="4"/>
        <v>8085090</v>
      </c>
      <c r="N32" s="14">
        <f t="shared" si="5"/>
        <v>8085090</v>
      </c>
    </row>
    <row r="33" spans="1:14" ht="85.5" customHeight="1" x14ac:dyDescent="0.25">
      <c r="A33" s="6" t="s">
        <v>49</v>
      </c>
      <c r="B33" s="8">
        <v>25291000</v>
      </c>
      <c r="C33" s="8">
        <v>0</v>
      </c>
      <c r="D33" s="9">
        <f t="shared" si="0"/>
        <v>25291000</v>
      </c>
      <c r="E33" s="8">
        <v>0</v>
      </c>
      <c r="F33" s="8">
        <v>0</v>
      </c>
      <c r="G33" s="8">
        <v>0</v>
      </c>
      <c r="H33" s="9">
        <f t="shared" si="1"/>
        <v>0</v>
      </c>
      <c r="I33" s="10">
        <v>0</v>
      </c>
      <c r="J33" s="11" t="s">
        <v>90</v>
      </c>
      <c r="K33" s="9">
        <f t="shared" si="2"/>
        <v>25291000</v>
      </c>
      <c r="L33" s="9">
        <f t="shared" si="3"/>
        <v>0</v>
      </c>
      <c r="M33" s="9">
        <f t="shared" si="4"/>
        <v>25291000</v>
      </c>
      <c r="N33" s="14">
        <f t="shared" si="5"/>
        <v>25291000</v>
      </c>
    </row>
    <row r="34" spans="1:14" ht="239.25" customHeight="1" x14ac:dyDescent="0.25">
      <c r="A34" s="6" t="s">
        <v>50</v>
      </c>
      <c r="B34" s="8">
        <v>34776000</v>
      </c>
      <c r="C34" s="8">
        <v>0</v>
      </c>
      <c r="D34" s="9">
        <f t="shared" si="0"/>
        <v>34776000</v>
      </c>
      <c r="E34" s="8">
        <v>34776000</v>
      </c>
      <c r="F34" s="8">
        <v>12049533</v>
      </c>
      <c r="G34" s="8">
        <v>0</v>
      </c>
      <c r="H34" s="9">
        <f t="shared" si="1"/>
        <v>12049533</v>
      </c>
      <c r="I34" s="10">
        <f t="shared" si="6"/>
        <v>34.648990683229812</v>
      </c>
      <c r="J34" s="11" t="s">
        <v>95</v>
      </c>
      <c r="K34" s="9">
        <f t="shared" si="2"/>
        <v>22726467</v>
      </c>
      <c r="L34" s="9">
        <f t="shared" si="3"/>
        <v>0</v>
      </c>
      <c r="M34" s="9">
        <f t="shared" si="4"/>
        <v>22726467</v>
      </c>
      <c r="N34" s="14">
        <f t="shared" si="5"/>
        <v>22726467</v>
      </c>
    </row>
    <row r="35" spans="1:14" ht="135" customHeight="1" x14ac:dyDescent="0.25">
      <c r="A35" s="6" t="s">
        <v>51</v>
      </c>
      <c r="B35" s="8">
        <v>790000</v>
      </c>
      <c r="C35" s="8">
        <v>0</v>
      </c>
      <c r="D35" s="9">
        <f t="shared" si="0"/>
        <v>790000</v>
      </c>
      <c r="E35" s="8">
        <v>0</v>
      </c>
      <c r="F35" s="8">
        <v>0</v>
      </c>
      <c r="G35" s="8">
        <v>0</v>
      </c>
      <c r="H35" s="9">
        <f t="shared" si="1"/>
        <v>0</v>
      </c>
      <c r="I35" s="10">
        <v>0</v>
      </c>
      <c r="J35" s="11" t="s">
        <v>79</v>
      </c>
      <c r="K35" s="9">
        <f t="shared" si="2"/>
        <v>790000</v>
      </c>
      <c r="L35" s="9">
        <f t="shared" si="3"/>
        <v>0</v>
      </c>
      <c r="M35" s="9">
        <f t="shared" si="4"/>
        <v>790000</v>
      </c>
      <c r="N35" s="14">
        <f t="shared" si="5"/>
        <v>790000</v>
      </c>
    </row>
    <row r="36" spans="1:14" ht="200.25" customHeight="1" x14ac:dyDescent="0.25">
      <c r="A36" s="6" t="s">
        <v>52</v>
      </c>
      <c r="B36" s="8">
        <v>174830000</v>
      </c>
      <c r="C36" s="8">
        <v>9201579</v>
      </c>
      <c r="D36" s="9">
        <f t="shared" si="0"/>
        <v>184031579</v>
      </c>
      <c r="E36" s="8">
        <v>53366475</v>
      </c>
      <c r="F36" s="8">
        <v>30648420</v>
      </c>
      <c r="G36" s="8">
        <v>1613075</v>
      </c>
      <c r="H36" s="9">
        <f t="shared" si="1"/>
        <v>32261495</v>
      </c>
      <c r="I36" s="10">
        <f t="shared" si="6"/>
        <v>60.452737416140003</v>
      </c>
      <c r="J36" s="11" t="s">
        <v>80</v>
      </c>
      <c r="K36" s="9">
        <f t="shared" si="2"/>
        <v>144181580</v>
      </c>
      <c r="L36" s="9">
        <f t="shared" si="3"/>
        <v>7588504</v>
      </c>
      <c r="M36" s="9">
        <f t="shared" si="4"/>
        <v>151770084</v>
      </c>
      <c r="N36" s="14">
        <f t="shared" si="5"/>
        <v>151770084</v>
      </c>
    </row>
    <row r="37" spans="1:14" ht="42.75" x14ac:dyDescent="0.25">
      <c r="A37" s="6" t="s">
        <v>53</v>
      </c>
      <c r="B37" s="8">
        <v>25962000</v>
      </c>
      <c r="C37" s="8">
        <v>0</v>
      </c>
      <c r="D37" s="9">
        <f t="shared" si="0"/>
        <v>25962000</v>
      </c>
      <c r="E37" s="8">
        <v>9080546</v>
      </c>
      <c r="F37" s="8">
        <v>8579102</v>
      </c>
      <c r="G37" s="8">
        <v>0</v>
      </c>
      <c r="H37" s="9">
        <f t="shared" si="1"/>
        <v>8579102</v>
      </c>
      <c r="I37" s="10">
        <f t="shared" si="6"/>
        <v>94.477821047324682</v>
      </c>
      <c r="J37" s="11" t="s">
        <v>70</v>
      </c>
      <c r="K37" s="9">
        <f t="shared" si="2"/>
        <v>17382898</v>
      </c>
      <c r="L37" s="9">
        <f t="shared" si="3"/>
        <v>0</v>
      </c>
      <c r="M37" s="9">
        <f t="shared" si="4"/>
        <v>17382898</v>
      </c>
      <c r="N37" s="14">
        <f t="shared" si="5"/>
        <v>17382898</v>
      </c>
    </row>
    <row r="38" spans="1:14" ht="103.5" customHeight="1" x14ac:dyDescent="0.25">
      <c r="A38" s="6" t="s">
        <v>54</v>
      </c>
      <c r="B38" s="8">
        <v>74989000</v>
      </c>
      <c r="C38" s="8">
        <v>3947000</v>
      </c>
      <c r="D38" s="9">
        <f t="shared" si="0"/>
        <v>78936000</v>
      </c>
      <c r="E38" s="8">
        <v>39207500</v>
      </c>
      <c r="F38" s="8">
        <v>0</v>
      </c>
      <c r="G38" s="8">
        <v>0</v>
      </c>
      <c r="H38" s="9">
        <f t="shared" si="1"/>
        <v>0</v>
      </c>
      <c r="I38" s="10">
        <f t="shared" si="6"/>
        <v>0</v>
      </c>
      <c r="J38" s="11" t="s">
        <v>81</v>
      </c>
      <c r="K38" s="9">
        <f t="shared" si="2"/>
        <v>74989000</v>
      </c>
      <c r="L38" s="9">
        <f t="shared" si="3"/>
        <v>3947000</v>
      </c>
      <c r="M38" s="9">
        <f t="shared" si="4"/>
        <v>78936000</v>
      </c>
      <c r="N38" s="14">
        <f t="shared" si="5"/>
        <v>78936000</v>
      </c>
    </row>
    <row r="39" spans="1:14" ht="98.25" customHeight="1" x14ac:dyDescent="0.25">
      <c r="A39" s="6" t="s">
        <v>55</v>
      </c>
      <c r="B39" s="8">
        <v>499820000</v>
      </c>
      <c r="C39" s="8">
        <v>0</v>
      </c>
      <c r="D39" s="9">
        <f t="shared" si="0"/>
        <v>499820000</v>
      </c>
      <c r="E39" s="8">
        <v>499820000</v>
      </c>
      <c r="F39" s="8">
        <v>255909421</v>
      </c>
      <c r="G39" s="8">
        <v>0</v>
      </c>
      <c r="H39" s="9">
        <f t="shared" si="1"/>
        <v>255909421</v>
      </c>
      <c r="I39" s="10">
        <f t="shared" si="6"/>
        <v>51.200316313872996</v>
      </c>
      <c r="J39" s="11" t="s">
        <v>82</v>
      </c>
      <c r="K39" s="9">
        <f t="shared" si="2"/>
        <v>243910579</v>
      </c>
      <c r="L39" s="9">
        <f t="shared" si="3"/>
        <v>0</v>
      </c>
      <c r="M39" s="9">
        <f t="shared" si="4"/>
        <v>243910579</v>
      </c>
      <c r="N39" s="14">
        <f t="shared" si="5"/>
        <v>243910579</v>
      </c>
    </row>
    <row r="40" spans="1:14" ht="68.25" customHeight="1" x14ac:dyDescent="0.25">
      <c r="A40" s="6" t="s">
        <v>56</v>
      </c>
      <c r="B40" s="8">
        <v>846636000</v>
      </c>
      <c r="C40" s="8">
        <v>0</v>
      </c>
      <c r="D40" s="9">
        <f t="shared" si="0"/>
        <v>846636000</v>
      </c>
      <c r="E40" s="8">
        <v>0</v>
      </c>
      <c r="F40" s="8">
        <v>0</v>
      </c>
      <c r="G40" s="8">
        <v>0</v>
      </c>
      <c r="H40" s="9">
        <f t="shared" si="1"/>
        <v>0</v>
      </c>
      <c r="I40" s="10">
        <v>0</v>
      </c>
      <c r="J40" s="11" t="s">
        <v>83</v>
      </c>
      <c r="K40" s="9">
        <f t="shared" si="2"/>
        <v>846636000</v>
      </c>
      <c r="L40" s="9">
        <f t="shared" si="3"/>
        <v>0</v>
      </c>
      <c r="M40" s="9">
        <f t="shared" si="4"/>
        <v>846636000</v>
      </c>
      <c r="N40" s="14">
        <f t="shared" si="5"/>
        <v>846636000</v>
      </c>
    </row>
    <row r="41" spans="1:14" ht="136.5" customHeight="1" x14ac:dyDescent="0.25">
      <c r="A41" s="6" t="s">
        <v>57</v>
      </c>
      <c r="B41" s="8">
        <v>26087000</v>
      </c>
      <c r="C41" s="8">
        <v>1373000</v>
      </c>
      <c r="D41" s="9">
        <f t="shared" si="0"/>
        <v>27460000</v>
      </c>
      <c r="E41" s="8">
        <v>552974</v>
      </c>
      <c r="F41" s="8">
        <v>328446</v>
      </c>
      <c r="G41" s="8">
        <v>17287</v>
      </c>
      <c r="H41" s="9">
        <f t="shared" si="1"/>
        <v>345733</v>
      </c>
      <c r="I41" s="10">
        <f t="shared" si="6"/>
        <v>62.522469410858371</v>
      </c>
      <c r="J41" s="11" t="s">
        <v>84</v>
      </c>
      <c r="K41" s="9">
        <f t="shared" si="2"/>
        <v>25758554</v>
      </c>
      <c r="L41" s="9">
        <f t="shared" si="3"/>
        <v>1355713</v>
      </c>
      <c r="M41" s="9">
        <f t="shared" si="4"/>
        <v>27114267</v>
      </c>
      <c r="N41" s="14">
        <f t="shared" si="5"/>
        <v>27114267</v>
      </c>
    </row>
    <row r="42" spans="1:14" ht="115.5" x14ac:dyDescent="0.25">
      <c r="A42" s="6" t="s">
        <v>58</v>
      </c>
      <c r="B42" s="8">
        <v>6413814000</v>
      </c>
      <c r="C42" s="8">
        <v>378738000</v>
      </c>
      <c r="D42" s="9">
        <f t="shared" si="0"/>
        <v>6792552000</v>
      </c>
      <c r="E42" s="8">
        <v>1536742852</v>
      </c>
      <c r="F42" s="8">
        <v>823443594</v>
      </c>
      <c r="G42" s="8">
        <v>43339137</v>
      </c>
      <c r="H42" s="9">
        <f t="shared" si="1"/>
        <v>866782731</v>
      </c>
      <c r="I42" s="10">
        <f t="shared" si="6"/>
        <v>56.403888905155618</v>
      </c>
      <c r="J42" s="11" t="s">
        <v>85</v>
      </c>
      <c r="K42" s="9">
        <f t="shared" si="2"/>
        <v>5590370406</v>
      </c>
      <c r="L42" s="9">
        <f t="shared" si="3"/>
        <v>335398863</v>
      </c>
      <c r="M42" s="9">
        <f t="shared" si="4"/>
        <v>5925769269</v>
      </c>
      <c r="N42" s="14">
        <f t="shared" si="5"/>
        <v>5925769269</v>
      </c>
    </row>
    <row r="43" spans="1:14" ht="128.25" customHeight="1" x14ac:dyDescent="0.25">
      <c r="A43" s="6" t="s">
        <v>59</v>
      </c>
      <c r="B43" s="8">
        <v>66969000</v>
      </c>
      <c r="C43" s="8">
        <v>270951000</v>
      </c>
      <c r="D43" s="9">
        <f t="shared" si="0"/>
        <v>337920000</v>
      </c>
      <c r="E43" s="8">
        <v>78000000</v>
      </c>
      <c r="F43" s="8">
        <v>0</v>
      </c>
      <c r="G43" s="8">
        <v>33673429</v>
      </c>
      <c r="H43" s="9">
        <f t="shared" si="1"/>
        <v>33673429</v>
      </c>
      <c r="I43" s="10">
        <f t="shared" si="6"/>
        <v>43.171062820512816</v>
      </c>
      <c r="J43" s="11" t="s">
        <v>86</v>
      </c>
      <c r="K43" s="9">
        <f t="shared" si="2"/>
        <v>66969000</v>
      </c>
      <c r="L43" s="9">
        <f t="shared" si="3"/>
        <v>237277571</v>
      </c>
      <c r="M43" s="9">
        <f t="shared" si="4"/>
        <v>304246571</v>
      </c>
      <c r="N43" s="14">
        <f t="shared" si="5"/>
        <v>304246571</v>
      </c>
    </row>
    <row r="44" spans="1:14" ht="92.25" customHeight="1" x14ac:dyDescent="0.25">
      <c r="A44" s="6" t="s">
        <v>60</v>
      </c>
      <c r="B44" s="8">
        <v>3832000</v>
      </c>
      <c r="C44" s="8">
        <v>0</v>
      </c>
      <c r="D44" s="9">
        <f t="shared" si="0"/>
        <v>3832000</v>
      </c>
      <c r="E44" s="8">
        <v>3832000</v>
      </c>
      <c r="F44" s="8">
        <v>2862600</v>
      </c>
      <c r="G44" s="8">
        <v>0</v>
      </c>
      <c r="H44" s="9">
        <f t="shared" si="1"/>
        <v>2862600</v>
      </c>
      <c r="I44" s="10">
        <f t="shared" si="6"/>
        <v>74.702505219206685</v>
      </c>
      <c r="J44" s="11" t="s">
        <v>87</v>
      </c>
      <c r="K44" s="9">
        <f t="shared" si="2"/>
        <v>969400</v>
      </c>
      <c r="L44" s="9">
        <f t="shared" si="3"/>
        <v>0</v>
      </c>
      <c r="M44" s="9">
        <f t="shared" si="4"/>
        <v>969400</v>
      </c>
      <c r="N44" s="14">
        <f t="shared" si="5"/>
        <v>969400</v>
      </c>
    </row>
    <row r="45" spans="1:14" ht="169.5" customHeight="1" x14ac:dyDescent="0.25">
      <c r="A45" s="6" t="s">
        <v>61</v>
      </c>
      <c r="B45" s="8">
        <v>27009000</v>
      </c>
      <c r="C45" s="8">
        <v>0</v>
      </c>
      <c r="D45" s="9">
        <f t="shared" si="0"/>
        <v>27009000</v>
      </c>
      <c r="E45" s="8">
        <v>27009000</v>
      </c>
      <c r="F45" s="8">
        <v>388539</v>
      </c>
      <c r="G45" s="8">
        <v>0</v>
      </c>
      <c r="H45" s="9">
        <f t="shared" si="1"/>
        <v>388539</v>
      </c>
      <c r="I45" s="10">
        <f t="shared" si="6"/>
        <v>1.4385538153948683</v>
      </c>
      <c r="J45" s="11" t="s">
        <v>96</v>
      </c>
      <c r="K45" s="9">
        <f t="shared" si="2"/>
        <v>26620461</v>
      </c>
      <c r="L45" s="9">
        <f t="shared" si="3"/>
        <v>0</v>
      </c>
      <c r="M45" s="9">
        <f t="shared" si="4"/>
        <v>26620461</v>
      </c>
      <c r="N45" s="14">
        <f t="shared" si="5"/>
        <v>26620461</v>
      </c>
    </row>
    <row r="46" spans="1:14" ht="76.5" customHeight="1" x14ac:dyDescent="0.25">
      <c r="A46" s="6" t="s">
        <v>62</v>
      </c>
      <c r="B46" s="8">
        <v>39432000</v>
      </c>
      <c r="C46" s="8">
        <v>0</v>
      </c>
      <c r="D46" s="9">
        <f t="shared" si="0"/>
        <v>39432000</v>
      </c>
      <c r="E46" s="8">
        <v>279000</v>
      </c>
      <c r="F46" s="8">
        <v>0</v>
      </c>
      <c r="G46" s="8">
        <v>0</v>
      </c>
      <c r="H46" s="9">
        <f t="shared" si="1"/>
        <v>0</v>
      </c>
      <c r="I46" s="10">
        <f t="shared" si="6"/>
        <v>0</v>
      </c>
      <c r="J46" s="11" t="s">
        <v>88</v>
      </c>
      <c r="K46" s="9">
        <f t="shared" si="2"/>
        <v>39432000</v>
      </c>
      <c r="L46" s="9">
        <f t="shared" si="3"/>
        <v>0</v>
      </c>
      <c r="M46" s="9">
        <f t="shared" si="4"/>
        <v>39432000</v>
      </c>
      <c r="N46" s="14">
        <f t="shared" si="5"/>
        <v>39432000</v>
      </c>
    </row>
    <row r="47" spans="1:14" ht="39.950000000000003" customHeight="1" x14ac:dyDescent="0.25">
      <c r="I47" s="1"/>
    </row>
    <row r="48" spans="1:14" s="18" customFormat="1" ht="39.950000000000003" customHeight="1" x14ac:dyDescent="0.25">
      <c r="A48" s="20" t="s">
        <v>19</v>
      </c>
      <c r="B48" s="20"/>
      <c r="C48" s="20"/>
      <c r="D48" s="20"/>
      <c r="E48" s="20"/>
      <c r="F48" s="20"/>
      <c r="G48" s="20"/>
      <c r="H48" s="20"/>
      <c r="I48" s="20"/>
      <c r="J48" s="20"/>
      <c r="K48" s="20"/>
      <c r="L48" s="20"/>
      <c r="M48" s="20"/>
      <c r="N48" s="19"/>
    </row>
    <row r="49" spans="1:14" s="18" customFormat="1" ht="39.950000000000003" customHeight="1" x14ac:dyDescent="0.25">
      <c r="A49" s="25" t="s">
        <v>20</v>
      </c>
      <c r="B49" s="25"/>
      <c r="C49" s="25"/>
      <c r="D49" s="25"/>
      <c r="E49" s="25"/>
      <c r="F49" s="25"/>
      <c r="G49" s="25"/>
      <c r="H49" s="25"/>
      <c r="I49" s="25"/>
      <c r="J49" s="25"/>
      <c r="K49" s="25"/>
      <c r="L49" s="25"/>
      <c r="M49" s="25"/>
      <c r="N49" s="19"/>
    </row>
    <row r="50" spans="1:14" s="18" customFormat="1" ht="39.950000000000003" customHeight="1" x14ac:dyDescent="0.25">
      <c r="A50" s="20" t="s">
        <v>21</v>
      </c>
      <c r="B50" s="20"/>
      <c r="C50" s="20"/>
      <c r="D50" s="20"/>
      <c r="E50" s="20"/>
      <c r="F50" s="20"/>
      <c r="G50" s="20"/>
      <c r="H50" s="20"/>
      <c r="I50" s="20"/>
      <c r="J50" s="20"/>
      <c r="K50" s="20"/>
      <c r="L50" s="20"/>
      <c r="M50" s="20"/>
      <c r="N50" s="19"/>
    </row>
    <row r="51" spans="1:14" ht="39.950000000000003" customHeight="1" x14ac:dyDescent="0.25">
      <c r="A51" s="20" t="s">
        <v>22</v>
      </c>
      <c r="B51" s="20"/>
      <c r="C51" s="20"/>
      <c r="D51" s="20"/>
      <c r="E51" s="20"/>
      <c r="F51" s="20"/>
      <c r="G51" s="20"/>
      <c r="H51" s="20"/>
      <c r="I51" s="20"/>
      <c r="J51" s="20"/>
      <c r="K51" s="20"/>
      <c r="L51" s="20"/>
      <c r="M51" s="20"/>
    </row>
    <row r="52" spans="1:14" ht="39.950000000000003" customHeight="1" x14ac:dyDescent="0.25"/>
    <row r="53" spans="1:14" ht="39.950000000000003" customHeight="1" x14ac:dyDescent="0.25"/>
    <row r="54" spans="1:14" ht="50.1" customHeight="1" x14ac:dyDescent="0.25"/>
    <row r="55" spans="1:14" ht="50.1" customHeight="1" x14ac:dyDescent="0.25"/>
    <row r="56" spans="1:14" ht="50.1" customHeight="1" x14ac:dyDescent="0.25"/>
    <row r="57" spans="1:14" ht="50.1" customHeight="1" x14ac:dyDescent="0.25"/>
    <row r="58" spans="1:14" ht="50.1" customHeight="1" x14ac:dyDescent="0.25"/>
    <row r="59" spans="1:14" ht="50.1" customHeight="1" x14ac:dyDescent="0.25"/>
    <row r="60" spans="1:14" ht="50.1" customHeight="1" x14ac:dyDescent="0.25"/>
    <row r="61" spans="1:14" ht="50.1" customHeight="1" x14ac:dyDescent="0.25"/>
    <row r="62" spans="1:14" ht="50.1" customHeight="1" x14ac:dyDescent="0.25"/>
    <row r="63" spans="1:14" ht="50.1" customHeight="1" x14ac:dyDescent="0.25"/>
    <row r="64" spans="1:14"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row r="78" ht="50.1" customHeight="1" x14ac:dyDescent="0.25"/>
    <row r="79" ht="50.1" customHeight="1" x14ac:dyDescent="0.25"/>
    <row r="80" ht="50.1" customHeight="1" x14ac:dyDescent="0.25"/>
    <row r="81" ht="50.1" customHeight="1" x14ac:dyDescent="0.25"/>
    <row r="82" ht="50.1" customHeight="1" x14ac:dyDescent="0.25"/>
    <row r="83" ht="50.1" customHeight="1" x14ac:dyDescent="0.25"/>
    <row r="84" ht="50.1" customHeight="1" x14ac:dyDescent="0.25"/>
    <row r="85" ht="50.1" customHeight="1" x14ac:dyDescent="0.25"/>
    <row r="86" ht="50.1" customHeight="1" x14ac:dyDescent="0.25"/>
    <row r="87" ht="50.1" customHeight="1" x14ac:dyDescent="0.25"/>
    <row r="88" ht="50.1" customHeight="1" x14ac:dyDescent="0.25"/>
    <row r="89" ht="50.1" customHeight="1" x14ac:dyDescent="0.25"/>
    <row r="90" ht="50.1" customHeight="1" x14ac:dyDescent="0.25"/>
    <row r="91" ht="50.1" customHeight="1" x14ac:dyDescent="0.25"/>
    <row r="92" ht="50.1" customHeight="1" x14ac:dyDescent="0.25"/>
    <row r="93" ht="50.1" customHeight="1" x14ac:dyDescent="0.25"/>
    <row r="94" ht="50.1" customHeight="1" x14ac:dyDescent="0.25"/>
    <row r="95" ht="50.1" customHeight="1" x14ac:dyDescent="0.25"/>
    <row r="96" ht="50.1" customHeight="1" x14ac:dyDescent="0.25"/>
    <row r="97" ht="50.1" customHeight="1" x14ac:dyDescent="0.25"/>
    <row r="98" ht="50.1" customHeight="1" x14ac:dyDescent="0.25"/>
    <row r="99" ht="50.1" customHeight="1" x14ac:dyDescent="0.25"/>
    <row r="100" ht="50.1" customHeight="1" x14ac:dyDescent="0.25"/>
    <row r="101" ht="50.1" customHeight="1" x14ac:dyDescent="0.25"/>
    <row r="102" ht="50.1" customHeight="1" x14ac:dyDescent="0.25"/>
    <row r="103" ht="50.1" customHeight="1" x14ac:dyDescent="0.25"/>
    <row r="104" ht="50.1" customHeight="1" x14ac:dyDescent="0.25"/>
    <row r="105" ht="50.1" customHeight="1" x14ac:dyDescent="0.25"/>
    <row r="106" ht="50.1" customHeight="1" x14ac:dyDescent="0.25"/>
    <row r="107" ht="50.1" customHeight="1" x14ac:dyDescent="0.25"/>
    <row r="108" ht="50.1" customHeight="1" x14ac:dyDescent="0.25"/>
    <row r="109" ht="50.1" customHeight="1" x14ac:dyDescent="0.25"/>
    <row r="110" ht="50.1" customHeight="1" x14ac:dyDescent="0.25"/>
    <row r="111" ht="50.1" customHeight="1" x14ac:dyDescent="0.25"/>
    <row r="112"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6" ht="50.1" customHeight="1" x14ac:dyDescent="0.25"/>
    <row r="127" ht="50.1" customHeight="1" x14ac:dyDescent="0.25"/>
    <row r="128"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row r="156" ht="50.1" customHeight="1" x14ac:dyDescent="0.25"/>
    <row r="157" ht="50.1" customHeight="1" x14ac:dyDescent="0.25"/>
  </sheetData>
  <mergeCells count="13">
    <mergeCell ref="A5:A6"/>
    <mergeCell ref="B5:D5"/>
    <mergeCell ref="E5:E6"/>
    <mergeCell ref="A51:M51"/>
    <mergeCell ref="A1:M1"/>
    <mergeCell ref="A2:M2"/>
    <mergeCell ref="A3:M3"/>
    <mergeCell ref="A4:M4"/>
    <mergeCell ref="F5:J5"/>
    <mergeCell ref="A50:M50"/>
    <mergeCell ref="A48:M48"/>
    <mergeCell ref="A49:M49"/>
    <mergeCell ref="K5:M5"/>
  </mergeCells>
  <phoneticPr fontId="3" type="noConversion"/>
  <printOptions horizontalCentered="1"/>
  <pageMargins left="0.39370078740157483" right="0.39370078740157483" top="0.59055118110236227" bottom="0.39370078740157483" header="0" footer="0"/>
  <pageSetup paperSize="8" scale="74" firstPageNumber="90" pageOrder="overThenDown" orientation="landscape" r:id="rId1"/>
  <headerFooter alignWithMargins="0">
    <oddFooter>第 &amp;P 頁，共 &amp;N 頁</oddFooter>
  </headerFooter>
  <rowBreaks count="3" manualBreakCount="3">
    <brk id="30" max="12" man="1"/>
    <brk id="36" max="12" man="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中央各機關補助款執行情形表</vt:lpstr>
      <vt:lpstr>中央各機關補助款執行情形表!Print_Area</vt:lpstr>
      <vt:lpstr>中央各機關補助款執行情形表!Print_Titles</vt:lpstr>
    </vt:vector>
  </TitlesOfParts>
  <Company>Aopen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MT85</dc:creator>
  <cp:lastModifiedBy>謝奇芳</cp:lastModifiedBy>
  <cp:lastPrinted>2024-04-11T10:30:18Z</cp:lastPrinted>
  <dcterms:created xsi:type="dcterms:W3CDTF">2004-12-28T10:29:45Z</dcterms:created>
  <dcterms:modified xsi:type="dcterms:W3CDTF">2024-04-15T01:31:33Z</dcterms:modified>
</cp:coreProperties>
</file>