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F:\衛生局保健科映竹區\04-婚後孕前健康檢查\113年\01-年度簽約公告\TO企資科\"/>
    </mc:Choice>
  </mc:AlternateContent>
  <xr:revisionPtr revIDLastSave="0" documentId="13_ncr:1_{0D011133-FE6D-42D1-A564-588C99B3938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申領明細表" sheetId="1" r:id="rId1"/>
    <sheet name="(勿動)檢查結果" sheetId="2" r:id="rId2"/>
  </sheets>
  <definedNames>
    <definedName name="_xlnm.Print_Titles" localSheetId="0">申領明細表!$1:$4</definedName>
    <definedName name="未檢">'(勿動)檢查結果'!$C$2:$C$4</definedName>
    <definedName name="正常">'(勿動)檢查結果'!$B$2:$B$3</definedName>
    <definedName name="性別">'(勿動)檢查結果'!$A$3:$A$4</definedName>
    <definedName name="異常">'(勿動)檢查結果'!$B$8</definedName>
    <definedName name="結果1">'(勿動)檢查結果'!$B$2:$B$3</definedName>
    <definedName name="結果2">'(勿動)檢查結果'!$C$2:$C$4</definedName>
    <definedName name="結果3">'(勿動)檢查結果'!$A$8:$A$9</definedName>
  </definedNames>
  <calcPr calcId="181029"/>
</workbook>
</file>

<file path=xl/calcChain.xml><?xml version="1.0" encoding="utf-8"?>
<calcChain xmlns="http://schemas.openxmlformats.org/spreadsheetml/2006/main">
  <c r="O45" i="1" l="1"/>
  <c r="N45" i="1"/>
  <c r="M45" i="1"/>
  <c r="L45" i="1"/>
  <c r="P45" i="1"/>
  <c r="J45" i="1"/>
  <c r="I45" i="1"/>
  <c r="H45" i="1"/>
  <c r="G4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K45" i="1"/>
  <c r="R5" i="1"/>
  <c r="R45" i="1" s="1"/>
</calcChain>
</file>

<file path=xl/sharedStrings.xml><?xml version="1.0" encoding="utf-8"?>
<sst xmlns="http://schemas.openxmlformats.org/spreadsheetml/2006/main" count="39" uniqueCount="35">
  <si>
    <t>編號</t>
    <phoneticPr fontId="1" type="noConversion"/>
  </si>
  <si>
    <t>姓名</t>
    <phoneticPr fontId="1" type="noConversion"/>
  </si>
  <si>
    <t>梅毒篩檢</t>
    <phoneticPr fontId="1" type="noConversion"/>
  </si>
  <si>
    <t>水痘抗體</t>
    <phoneticPr fontId="1" type="noConversion"/>
  </si>
  <si>
    <t>負責人：</t>
    <phoneticPr fontId="1" type="noConversion"/>
  </si>
  <si>
    <t>甲狀腺刺激素</t>
    <phoneticPr fontId="1" type="noConversion"/>
  </si>
  <si>
    <t>愛滋病篩檢</t>
    <phoneticPr fontId="1" type="noConversion"/>
  </si>
  <si>
    <t>德國麻疹抗體</t>
    <phoneticPr fontId="1" type="noConversion"/>
  </si>
  <si>
    <t>身分證字號</t>
    <phoneticPr fontId="1" type="noConversion"/>
  </si>
  <si>
    <t>性別</t>
    <phoneticPr fontId="1" type="noConversion"/>
  </si>
  <si>
    <t>糖化血色素</t>
    <phoneticPr fontId="1" type="noConversion"/>
  </si>
  <si>
    <t>結果1</t>
    <phoneticPr fontId="1" type="noConversion"/>
  </si>
  <si>
    <t>正常</t>
    <phoneticPr fontId="1" type="noConversion"/>
  </si>
  <si>
    <t>異常</t>
    <phoneticPr fontId="1" type="noConversion"/>
  </si>
  <si>
    <t>結果2</t>
    <phoneticPr fontId="1" type="noConversion"/>
  </si>
  <si>
    <t>未檢</t>
    <phoneticPr fontId="1" type="noConversion"/>
  </si>
  <si>
    <t>女</t>
    <phoneticPr fontId="1" type="noConversion"/>
  </si>
  <si>
    <t>男</t>
    <phoneticPr fontId="1" type="noConversion"/>
  </si>
  <si>
    <t>結果3</t>
    <phoneticPr fontId="1" type="noConversion"/>
  </si>
  <si>
    <t>陽性</t>
    <phoneticPr fontId="1" type="noConversion"/>
  </si>
  <si>
    <t>陰性</t>
    <phoneticPr fontId="1" type="noConversion"/>
  </si>
  <si>
    <t>˅</t>
    <phoneticPr fontId="1" type="noConversion"/>
  </si>
  <si>
    <t>預防保健</t>
    <phoneticPr fontId="1" type="noConversion"/>
  </si>
  <si>
    <t>補助金額總計(元)</t>
    <phoneticPr fontId="1" type="noConversion"/>
  </si>
  <si>
    <t>檢查項目結果及單價(元)</t>
    <phoneticPr fontId="1" type="noConversion"/>
  </si>
  <si>
    <r>
      <rPr>
        <sz val="12"/>
        <color indexed="8"/>
        <rFont val="標楷體"/>
        <family val="4"/>
        <charset val="136"/>
      </rPr>
      <t>補助費用合計</t>
    </r>
    <phoneticPr fontId="1" type="noConversion"/>
  </si>
  <si>
    <r>
      <rPr>
        <sz val="10"/>
        <color indexed="8"/>
        <rFont val="標楷體"/>
        <family val="4"/>
        <charset val="136"/>
      </rPr>
      <t xml:space="preserve">  </t>
    </r>
    <r>
      <rPr>
        <b/>
        <sz val="14"/>
        <color indexed="8"/>
        <rFont val="標楷體"/>
        <family val="4"/>
        <charset val="136"/>
      </rPr>
      <t>臺中市政府衛生局婚後孕前健康檢查費用申領明細表 
申領月份</t>
    </r>
    <r>
      <rPr>
        <b/>
        <sz val="14"/>
        <color indexed="8"/>
        <rFont val="新細明體"/>
        <family val="1"/>
        <charset val="136"/>
      </rPr>
      <t>：</t>
    </r>
    <r>
      <rPr>
        <b/>
        <sz val="14"/>
        <color indexed="8"/>
        <rFont val="標楷體"/>
        <family val="4"/>
        <charset val="136"/>
      </rPr>
      <t>民國113年___月份   醫療院所</t>
    </r>
    <r>
      <rPr>
        <b/>
        <sz val="14"/>
        <color indexed="8"/>
        <rFont val="新細明體"/>
        <family val="1"/>
        <charset val="136"/>
      </rPr>
      <t>：</t>
    </r>
    <r>
      <rPr>
        <b/>
        <sz val="14"/>
        <color indexed="8"/>
        <rFont val="標楷體"/>
        <family val="4"/>
        <charset val="136"/>
      </rPr>
      <t>_____________</t>
    </r>
    <phoneticPr fontId="1" type="noConversion"/>
  </si>
  <si>
    <r>
      <rPr>
        <sz val="12"/>
        <color indexed="8"/>
        <rFont val="標楷體"/>
        <family val="4"/>
        <charset val="136"/>
      </rPr>
      <t>合計：男性</t>
    </r>
    <r>
      <rPr>
        <sz val="12"/>
        <color indexed="8"/>
        <rFont val="Times New Roman"/>
        <family val="1"/>
      </rPr>
      <t>__</t>
    </r>
    <r>
      <rPr>
        <sz val="12"/>
        <color indexed="8"/>
        <rFont val="標楷體"/>
        <family val="4"/>
        <charset val="136"/>
      </rPr>
      <t>案，</t>
    </r>
    <r>
      <rPr>
        <sz val="12"/>
        <color indexed="8"/>
        <rFont val="Times New Roman"/>
        <family val="1"/>
      </rPr>
      <t>_____</t>
    </r>
    <r>
      <rPr>
        <sz val="12"/>
        <color indexed="8"/>
        <rFont val="標楷體"/>
        <family val="4"/>
        <charset val="136"/>
      </rPr>
      <t>元；女性</t>
    </r>
    <r>
      <rPr>
        <sz val="12"/>
        <color indexed="8"/>
        <rFont val="Times New Roman"/>
        <family val="1"/>
      </rPr>
      <t>__</t>
    </r>
    <r>
      <rPr>
        <sz val="12"/>
        <color indexed="8"/>
        <rFont val="標楷體"/>
        <family val="4"/>
        <charset val="136"/>
      </rPr>
      <t>案，</t>
    </r>
    <r>
      <rPr>
        <sz val="12"/>
        <color indexed="8"/>
        <rFont val="Times New Roman"/>
        <family val="1"/>
      </rPr>
      <t>_____</t>
    </r>
    <r>
      <rPr>
        <sz val="12"/>
        <color indexed="8"/>
        <rFont val="標楷體"/>
        <family val="4"/>
        <charset val="136"/>
      </rPr>
      <t>元，共計</t>
    </r>
    <r>
      <rPr>
        <sz val="12"/>
        <color indexed="8"/>
        <rFont val="Times New Roman"/>
        <family val="1"/>
      </rPr>
      <t>_____</t>
    </r>
    <r>
      <rPr>
        <sz val="12"/>
        <color indexed="8"/>
        <rFont val="標楷體"/>
        <family val="4"/>
        <charset val="136"/>
      </rPr>
      <t>元。</t>
    </r>
    <phoneticPr fontId="1" type="noConversion"/>
  </si>
  <si>
    <r>
      <t xml:space="preserve">出生日期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  <charset val="136"/>
      </rPr>
      <t>輸入範例：</t>
    </r>
    <r>
      <rPr>
        <b/>
        <sz val="12"/>
        <color indexed="8"/>
        <rFont val="Times New Roman"/>
        <family val="1"/>
      </rPr>
      <t>075/01/01)</t>
    </r>
    <phoneticPr fontId="1" type="noConversion"/>
  </si>
  <si>
    <r>
      <t xml:space="preserve">檢查日期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  <charset val="136"/>
      </rPr>
      <t>輸入範例：</t>
    </r>
    <r>
      <rPr>
        <b/>
        <sz val="12"/>
        <color indexed="8"/>
        <rFont val="Times New Roman"/>
        <family val="1"/>
      </rPr>
      <t>113/01/01)</t>
    </r>
    <phoneticPr fontId="1" type="noConversion"/>
  </si>
  <si>
    <t>尿液</t>
    <phoneticPr fontId="1" type="noConversion"/>
  </si>
  <si>
    <t>血液常規</t>
    <phoneticPr fontId="1" type="noConversion"/>
  </si>
  <si>
    <t>精液</t>
    <phoneticPr fontId="1" type="noConversion"/>
  </si>
  <si>
    <t>子宮頸抹片檢查</t>
    <phoneticPr fontId="1" type="noConversion"/>
  </si>
  <si>
    <r>
      <t>備註：
1.若15至49歲育齡婦女德國麻疹抗體為陰性者，可轉介至衛生所或合約醫療院所施打公費</t>
    </r>
    <r>
      <rPr>
        <sz val="11"/>
        <color indexed="8"/>
        <rFont val="Times New Roman"/>
        <family val="1"/>
      </rPr>
      <t>MMR</t>
    </r>
    <r>
      <rPr>
        <sz val="11"/>
        <color indexed="8"/>
        <rFont val="標楷體"/>
        <family val="4"/>
        <charset val="136"/>
      </rPr>
      <t>疫苗接種。
2.30歲以上婦女子宮頸抹片及骨盆腔檢查，由國民健康署預防保健服務支應，30歲以下及未納健保外籍婦女，由本補助費項下支應。
3.本表如不敷使用，請自行延伸。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</si>
</sst>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4"/>
      <name val="標楷體"/>
      <family val="4"/>
      <charset val="136"/>
    </font>
    <font>
      <sz val="12"/>
      <name val="Times New Roman"/>
      <family val="1"/>
    </font>
    <font>
      <b/>
      <sz val="11"/>
      <name val="標楷體"/>
      <family val="4"/>
      <charset val="136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標楷體"/>
      <family val="4"/>
      <charset val="136"/>
    </font>
    <font>
      <sz val="11"/>
      <color indexed="8"/>
      <name val="Times New Roman"/>
      <family val="1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textRotation="255" wrapText="1"/>
    </xf>
    <xf numFmtId="0" fontId="15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15" fillId="0" borderId="4" xfId="0" applyFont="1" applyBorder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189783</xdr:colOff>
      <xdr:row>0</xdr:row>
      <xdr:rowOff>158340</xdr:rowOff>
    </xdr:from>
    <xdr:to>
      <xdr:col>1</xdr:col>
      <xdr:colOff>380283</xdr:colOff>
      <xdr:row>0</xdr:row>
      <xdr:rowOff>415515</xdr:rowOff>
    </xdr:to>
    <xdr:sp macro="" textlink="">
      <xdr:nvSpPr>
        <xdr:cNvPr id="1027" name="文字方塊 2">
          <a:extLst>
            <a:ext uri="{FF2B5EF4-FFF2-40B4-BE49-F238E27FC236}">
              <a16:creationId xmlns:a16="http://schemas.microsoft.com/office/drawing/2014/main" id="{0541922A-1855-712E-7B09-74D5DFB4F9D2}"/>
            </a:ext>
          </a:extLst>
        </xdr:cNvPr>
        <xdr:cNvSpPr txBox="1">
          <a:spLocks noChangeArrowheads="1"/>
        </xdr:cNvSpPr>
      </xdr:nvSpPr>
      <xdr:spPr bwMode="auto">
        <a:xfrm>
          <a:off x="189783" y="158340"/>
          <a:ext cx="682113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附件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rPr>
            <a:t>6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  <a:cs typeface="Times New Roman" panose="02020603050405020304" pitchFamily="18" charset="0"/>
          </a:endParaRPr>
        </a:p>
        <a:p>
          <a:pPr algn="l" rtl="0">
            <a:lnSpc>
              <a:spcPts val="12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tabSelected="1" view="pageBreakPreview" zoomScale="60" zoomScaleNormal="70" workbookViewId="0">
      <pane ySplit="4" topLeftCell="A5" activePane="bottomLeft" state="frozen"/>
      <selection pane="bottomLeft" activeCell="A49" sqref="A49:R49"/>
    </sheetView>
  </sheetViews>
  <sheetFormatPr defaultRowHeight="14.25" x14ac:dyDescent="0.25"/>
  <cols>
    <col min="1" max="1" width="6.5" style="1" bestFit="1" customWidth="1"/>
    <col min="2" max="2" width="9.375" style="1" customWidth="1"/>
    <col min="3" max="3" width="12.875" style="1" customWidth="1"/>
    <col min="4" max="4" width="6.375" style="1" customWidth="1"/>
    <col min="5" max="6" width="13.625" style="1" customWidth="1"/>
    <col min="7" max="15" width="3.875" style="1" customWidth="1"/>
    <col min="16" max="16" width="5.625" style="1" customWidth="1"/>
    <col min="17" max="17" width="9.875" style="1" customWidth="1"/>
    <col min="18" max="18" width="15.625" style="1" customWidth="1"/>
    <col min="19" max="16384" width="9" style="1"/>
  </cols>
  <sheetData>
    <row r="1" spans="1:18" ht="42" customHeight="1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1" customHeight="1" x14ac:dyDescent="0.25">
      <c r="A2" s="26" t="s">
        <v>0</v>
      </c>
      <c r="B2" s="26" t="s">
        <v>1</v>
      </c>
      <c r="C2" s="26" t="s">
        <v>8</v>
      </c>
      <c r="D2" s="26" t="s">
        <v>9</v>
      </c>
      <c r="E2" s="26" t="s">
        <v>28</v>
      </c>
      <c r="F2" s="26" t="s">
        <v>29</v>
      </c>
      <c r="G2" s="34" t="s">
        <v>24</v>
      </c>
      <c r="H2" s="35"/>
      <c r="I2" s="35"/>
      <c r="J2" s="35"/>
      <c r="K2" s="35"/>
      <c r="L2" s="35"/>
      <c r="M2" s="35"/>
      <c r="N2" s="35"/>
      <c r="O2" s="35"/>
      <c r="P2" s="35"/>
      <c r="Q2" s="36"/>
      <c r="R2" s="41" t="s">
        <v>23</v>
      </c>
    </row>
    <row r="3" spans="1:18" ht="93.75" customHeight="1" x14ac:dyDescent="0.25">
      <c r="A3" s="27"/>
      <c r="B3" s="27"/>
      <c r="C3" s="27"/>
      <c r="D3" s="27"/>
      <c r="E3" s="27"/>
      <c r="F3" s="27"/>
      <c r="G3" s="18" t="s">
        <v>30</v>
      </c>
      <c r="H3" s="18" t="s">
        <v>6</v>
      </c>
      <c r="I3" s="18" t="s">
        <v>2</v>
      </c>
      <c r="J3" s="18" t="s">
        <v>31</v>
      </c>
      <c r="K3" s="20" t="s">
        <v>32</v>
      </c>
      <c r="L3" s="18" t="s">
        <v>10</v>
      </c>
      <c r="M3" s="18" t="s">
        <v>5</v>
      </c>
      <c r="N3" s="18" t="s">
        <v>7</v>
      </c>
      <c r="O3" s="18" t="s">
        <v>3</v>
      </c>
      <c r="P3" s="29" t="s">
        <v>33</v>
      </c>
      <c r="Q3" s="30"/>
      <c r="R3" s="41"/>
    </row>
    <row r="4" spans="1:18" s="2" customFormat="1" ht="16.5" customHeight="1" x14ac:dyDescent="0.25">
      <c r="A4" s="28"/>
      <c r="B4" s="28"/>
      <c r="C4" s="28"/>
      <c r="D4" s="28"/>
      <c r="E4" s="28"/>
      <c r="F4" s="28"/>
      <c r="G4" s="8">
        <v>100</v>
      </c>
      <c r="H4" s="8">
        <v>240</v>
      </c>
      <c r="I4" s="8">
        <v>70</v>
      </c>
      <c r="J4" s="8">
        <v>200</v>
      </c>
      <c r="K4" s="21">
        <v>70</v>
      </c>
      <c r="L4" s="22">
        <v>200</v>
      </c>
      <c r="M4" s="23">
        <v>240</v>
      </c>
      <c r="N4" s="24">
        <v>240</v>
      </c>
      <c r="O4" s="8">
        <v>200</v>
      </c>
      <c r="P4" s="8">
        <v>380</v>
      </c>
      <c r="Q4" s="7" t="s">
        <v>22</v>
      </c>
      <c r="R4" s="41"/>
    </row>
    <row r="5" spans="1:18" s="3" customFormat="1" ht="16.5" x14ac:dyDescent="0.25">
      <c r="A5" s="5">
        <v>1</v>
      </c>
      <c r="B5" s="5"/>
      <c r="C5" s="5"/>
      <c r="D5" s="5"/>
      <c r="E5" s="17"/>
      <c r="F5" s="17"/>
      <c r="G5" s="4"/>
      <c r="H5" s="4"/>
      <c r="I5" s="4"/>
      <c r="J5" s="4"/>
      <c r="K5" s="12"/>
      <c r="L5" s="4"/>
      <c r="M5" s="4"/>
      <c r="N5" s="4"/>
      <c r="O5" s="4"/>
      <c r="P5" s="4"/>
      <c r="Q5" s="4"/>
      <c r="R5" s="15">
        <f t="shared" ref="R5:R26" si="0">COUNTIF(G5,"正常")*200+COUNTIF(G5,"異常")*200+COUNTIF(H5,"正常")*240+COUNTIF(H5,"異常")*240+COUNTIF(I5,"正常")*70+COUNTIF(I5,"異常")*70+COUNTIF(J5,"正常")*100+COUNTIF(J5,"異常")*100+COUNTIF(K5,"正常")*70+COUNTIF(K5,"異常")*70+COUNTIF(L5,"陽性")*640+COUNTIF(L5,"陰性")*640+COUNTIF(O5,"正常")*240+COUNTIF(O5,"異常")*240+COUNTIF(P5,"正常")*380+COUNTIF(P5,"異常")*380</f>
        <v>0</v>
      </c>
    </row>
    <row r="6" spans="1:18" s="3" customFormat="1" ht="16.5" x14ac:dyDescent="0.25">
      <c r="A6" s="5">
        <v>2</v>
      </c>
      <c r="B6" s="5"/>
      <c r="C6" s="5"/>
      <c r="D6" s="5"/>
      <c r="E6" s="17"/>
      <c r="F6" s="17"/>
      <c r="G6" s="4"/>
      <c r="H6" s="4"/>
      <c r="I6" s="4"/>
      <c r="J6" s="4"/>
      <c r="K6" s="12"/>
      <c r="L6" s="4"/>
      <c r="M6" s="4"/>
      <c r="N6" s="4"/>
      <c r="O6" s="4"/>
      <c r="P6" s="4"/>
      <c r="Q6" s="4"/>
      <c r="R6" s="15">
        <f t="shared" si="0"/>
        <v>0</v>
      </c>
    </row>
    <row r="7" spans="1:18" s="3" customFormat="1" ht="16.5" x14ac:dyDescent="0.25">
      <c r="A7" s="5">
        <v>3</v>
      </c>
      <c r="B7" s="5"/>
      <c r="C7" s="5"/>
      <c r="D7" s="5"/>
      <c r="E7" s="17"/>
      <c r="F7" s="17"/>
      <c r="G7" s="4"/>
      <c r="H7" s="4"/>
      <c r="I7" s="4"/>
      <c r="J7" s="4"/>
      <c r="K7" s="12"/>
      <c r="L7" s="4"/>
      <c r="M7" s="4"/>
      <c r="N7" s="4"/>
      <c r="O7" s="4"/>
      <c r="P7" s="4"/>
      <c r="Q7" s="4"/>
      <c r="R7" s="15">
        <f t="shared" si="0"/>
        <v>0</v>
      </c>
    </row>
    <row r="8" spans="1:18" s="3" customFormat="1" ht="16.5" x14ac:dyDescent="0.25">
      <c r="A8" s="5">
        <v>4</v>
      </c>
      <c r="B8" s="5"/>
      <c r="C8" s="5"/>
      <c r="D8" s="5"/>
      <c r="E8" s="17"/>
      <c r="F8" s="17"/>
      <c r="G8" s="4"/>
      <c r="H8" s="4"/>
      <c r="I8" s="4"/>
      <c r="J8" s="4"/>
      <c r="K8" s="12"/>
      <c r="L8" s="4"/>
      <c r="M8" s="4"/>
      <c r="N8" s="4"/>
      <c r="O8" s="4"/>
      <c r="P8" s="4"/>
      <c r="Q8" s="4"/>
      <c r="R8" s="15">
        <f t="shared" si="0"/>
        <v>0</v>
      </c>
    </row>
    <row r="9" spans="1:18" s="3" customFormat="1" ht="16.5" x14ac:dyDescent="0.25">
      <c r="A9" s="5">
        <v>5</v>
      </c>
      <c r="B9" s="5"/>
      <c r="C9" s="5"/>
      <c r="D9" s="5"/>
      <c r="E9" s="17"/>
      <c r="F9" s="17"/>
      <c r="G9" s="4"/>
      <c r="H9" s="4"/>
      <c r="I9" s="4"/>
      <c r="J9" s="4"/>
      <c r="K9" s="12"/>
      <c r="L9" s="4"/>
      <c r="M9" s="4"/>
      <c r="N9" s="4"/>
      <c r="O9" s="4"/>
      <c r="P9" s="4"/>
      <c r="Q9" s="4"/>
      <c r="R9" s="15">
        <f t="shared" si="0"/>
        <v>0</v>
      </c>
    </row>
    <row r="10" spans="1:18" s="3" customFormat="1" ht="16.5" x14ac:dyDescent="0.25">
      <c r="A10" s="5">
        <v>6</v>
      </c>
      <c r="B10" s="5"/>
      <c r="C10" s="5"/>
      <c r="D10" s="5"/>
      <c r="E10" s="17"/>
      <c r="F10" s="17"/>
      <c r="G10" s="4"/>
      <c r="H10" s="4"/>
      <c r="I10" s="4"/>
      <c r="J10" s="4"/>
      <c r="K10" s="12"/>
      <c r="L10" s="4"/>
      <c r="M10" s="4"/>
      <c r="N10" s="4"/>
      <c r="O10" s="4"/>
      <c r="P10" s="4"/>
      <c r="Q10" s="4"/>
      <c r="R10" s="15">
        <f t="shared" si="0"/>
        <v>0</v>
      </c>
    </row>
    <row r="11" spans="1:18" s="3" customFormat="1" ht="16.5" x14ac:dyDescent="0.25">
      <c r="A11" s="5">
        <v>7</v>
      </c>
      <c r="B11" s="5"/>
      <c r="C11" s="5"/>
      <c r="D11" s="5"/>
      <c r="E11" s="17"/>
      <c r="F11" s="17"/>
      <c r="G11" s="4"/>
      <c r="H11" s="4"/>
      <c r="I11" s="4"/>
      <c r="J11" s="4"/>
      <c r="K11" s="12"/>
      <c r="L11" s="4"/>
      <c r="M11" s="4"/>
      <c r="N11" s="4"/>
      <c r="O11" s="4"/>
      <c r="P11" s="4"/>
      <c r="Q11" s="4"/>
      <c r="R11" s="15">
        <f t="shared" si="0"/>
        <v>0</v>
      </c>
    </row>
    <row r="12" spans="1:18" s="3" customFormat="1" ht="16.5" x14ac:dyDescent="0.25">
      <c r="A12" s="5">
        <v>8</v>
      </c>
      <c r="B12" s="5"/>
      <c r="C12" s="5"/>
      <c r="D12" s="5"/>
      <c r="E12" s="17"/>
      <c r="F12" s="17"/>
      <c r="G12" s="4"/>
      <c r="H12" s="4"/>
      <c r="I12" s="4"/>
      <c r="J12" s="4"/>
      <c r="K12" s="12"/>
      <c r="L12" s="4"/>
      <c r="M12" s="4"/>
      <c r="N12" s="4"/>
      <c r="O12" s="4"/>
      <c r="P12" s="4"/>
      <c r="Q12" s="4"/>
      <c r="R12" s="15">
        <f t="shared" si="0"/>
        <v>0</v>
      </c>
    </row>
    <row r="13" spans="1:18" s="3" customFormat="1" ht="16.5" x14ac:dyDescent="0.25">
      <c r="A13" s="5">
        <v>9</v>
      </c>
      <c r="B13" s="5"/>
      <c r="C13" s="5"/>
      <c r="D13" s="5"/>
      <c r="E13" s="17"/>
      <c r="F13" s="17"/>
      <c r="G13" s="4"/>
      <c r="H13" s="4"/>
      <c r="I13" s="4"/>
      <c r="J13" s="4"/>
      <c r="K13" s="12"/>
      <c r="L13" s="4"/>
      <c r="M13" s="4"/>
      <c r="N13" s="4"/>
      <c r="O13" s="4"/>
      <c r="P13" s="4"/>
      <c r="Q13" s="4"/>
      <c r="R13" s="15">
        <f t="shared" si="0"/>
        <v>0</v>
      </c>
    </row>
    <row r="14" spans="1:18" s="3" customFormat="1" ht="16.5" x14ac:dyDescent="0.25">
      <c r="A14" s="5">
        <v>10</v>
      </c>
      <c r="B14" s="5"/>
      <c r="C14" s="5"/>
      <c r="D14" s="5"/>
      <c r="E14" s="17"/>
      <c r="F14" s="17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15">
        <f t="shared" si="0"/>
        <v>0</v>
      </c>
    </row>
    <row r="15" spans="1:18" s="3" customFormat="1" ht="16.5" hidden="1" x14ac:dyDescent="0.25">
      <c r="A15" s="5">
        <v>21</v>
      </c>
      <c r="B15" s="5"/>
      <c r="C15" s="5"/>
      <c r="D15" s="5"/>
      <c r="E15" s="10"/>
      <c r="F15" s="10"/>
      <c r="G15" s="4"/>
      <c r="H15" s="4"/>
      <c r="I15" s="4"/>
      <c r="J15" s="4"/>
      <c r="K15" s="12"/>
      <c r="L15" s="4"/>
      <c r="M15" s="4"/>
      <c r="N15" s="4"/>
      <c r="O15" s="4"/>
      <c r="P15" s="4"/>
      <c r="Q15" s="4"/>
      <c r="R15" s="15">
        <f t="shared" si="0"/>
        <v>0</v>
      </c>
    </row>
    <row r="16" spans="1:18" s="3" customFormat="1" ht="16.5" hidden="1" x14ac:dyDescent="0.25">
      <c r="A16" s="5">
        <v>22</v>
      </c>
      <c r="B16" s="5"/>
      <c r="C16" s="5"/>
      <c r="D16" s="5"/>
      <c r="E16" s="10"/>
      <c r="F16" s="10"/>
      <c r="G16" s="4"/>
      <c r="H16" s="4"/>
      <c r="I16" s="4"/>
      <c r="J16" s="4"/>
      <c r="K16" s="12"/>
      <c r="L16" s="4"/>
      <c r="M16" s="4"/>
      <c r="N16" s="4"/>
      <c r="O16" s="4"/>
      <c r="P16" s="4"/>
      <c r="Q16" s="4"/>
      <c r="R16" s="15">
        <f t="shared" si="0"/>
        <v>0</v>
      </c>
    </row>
    <row r="17" spans="1:18" s="3" customFormat="1" ht="16.5" hidden="1" x14ac:dyDescent="0.25">
      <c r="A17" s="5">
        <v>23</v>
      </c>
      <c r="B17" s="5"/>
      <c r="C17" s="5"/>
      <c r="D17" s="5"/>
      <c r="E17" s="10"/>
      <c r="F17" s="10"/>
      <c r="G17" s="4"/>
      <c r="H17" s="4"/>
      <c r="I17" s="4"/>
      <c r="J17" s="4"/>
      <c r="K17" s="12"/>
      <c r="L17" s="4"/>
      <c r="M17" s="4"/>
      <c r="N17" s="4"/>
      <c r="O17" s="4"/>
      <c r="P17" s="4"/>
      <c r="Q17" s="4"/>
      <c r="R17" s="15">
        <f t="shared" si="0"/>
        <v>0</v>
      </c>
    </row>
    <row r="18" spans="1:18" s="3" customFormat="1" ht="16.5" hidden="1" x14ac:dyDescent="0.25">
      <c r="A18" s="5">
        <v>24</v>
      </c>
      <c r="B18" s="5"/>
      <c r="C18" s="5"/>
      <c r="D18" s="5"/>
      <c r="E18" s="10"/>
      <c r="F18" s="10"/>
      <c r="G18" s="4"/>
      <c r="H18" s="4"/>
      <c r="I18" s="4"/>
      <c r="J18" s="4"/>
      <c r="K18" s="12"/>
      <c r="L18" s="4"/>
      <c r="M18" s="4"/>
      <c r="N18" s="4"/>
      <c r="O18" s="4"/>
      <c r="P18" s="4"/>
      <c r="Q18" s="4"/>
      <c r="R18" s="15">
        <f t="shared" si="0"/>
        <v>0</v>
      </c>
    </row>
    <row r="19" spans="1:18" s="3" customFormat="1" ht="16.5" hidden="1" x14ac:dyDescent="0.25">
      <c r="A19" s="5">
        <v>25</v>
      </c>
      <c r="B19" s="5"/>
      <c r="C19" s="5"/>
      <c r="D19" s="5"/>
      <c r="E19" s="10"/>
      <c r="F19" s="10"/>
      <c r="G19" s="4"/>
      <c r="H19" s="4"/>
      <c r="I19" s="4"/>
      <c r="J19" s="4"/>
      <c r="K19" s="12"/>
      <c r="L19" s="4"/>
      <c r="M19" s="4"/>
      <c r="N19" s="4"/>
      <c r="O19" s="4"/>
      <c r="P19" s="4"/>
      <c r="Q19" s="4"/>
      <c r="R19" s="15">
        <f t="shared" si="0"/>
        <v>0</v>
      </c>
    </row>
    <row r="20" spans="1:18" s="3" customFormat="1" ht="16.5" hidden="1" x14ac:dyDescent="0.25">
      <c r="A20" s="5">
        <v>26</v>
      </c>
      <c r="B20" s="5"/>
      <c r="C20" s="5"/>
      <c r="D20" s="5"/>
      <c r="E20" s="10"/>
      <c r="F20" s="10"/>
      <c r="G20" s="4"/>
      <c r="H20" s="4"/>
      <c r="I20" s="4"/>
      <c r="J20" s="4"/>
      <c r="K20" s="12"/>
      <c r="L20" s="4"/>
      <c r="M20" s="4"/>
      <c r="N20" s="4"/>
      <c r="O20" s="4"/>
      <c r="P20" s="4"/>
      <c r="Q20" s="4"/>
      <c r="R20" s="15">
        <f t="shared" si="0"/>
        <v>0</v>
      </c>
    </row>
    <row r="21" spans="1:18" s="3" customFormat="1" ht="16.5" hidden="1" x14ac:dyDescent="0.25">
      <c r="A21" s="5">
        <v>27</v>
      </c>
      <c r="B21" s="5"/>
      <c r="C21" s="5"/>
      <c r="D21" s="5"/>
      <c r="E21" s="10"/>
      <c r="F21" s="10"/>
      <c r="G21" s="4"/>
      <c r="H21" s="4"/>
      <c r="I21" s="4"/>
      <c r="J21" s="4"/>
      <c r="K21" s="12"/>
      <c r="L21" s="4"/>
      <c r="M21" s="4"/>
      <c r="N21" s="4"/>
      <c r="O21" s="4"/>
      <c r="P21" s="4"/>
      <c r="Q21" s="4"/>
      <c r="R21" s="15">
        <f t="shared" si="0"/>
        <v>0</v>
      </c>
    </row>
    <row r="22" spans="1:18" s="3" customFormat="1" ht="16.5" hidden="1" x14ac:dyDescent="0.25">
      <c r="A22" s="5">
        <v>28</v>
      </c>
      <c r="B22" s="5"/>
      <c r="C22" s="5"/>
      <c r="D22" s="5"/>
      <c r="E22" s="10"/>
      <c r="F22" s="10"/>
      <c r="G22" s="4"/>
      <c r="H22" s="4"/>
      <c r="I22" s="4"/>
      <c r="J22" s="4"/>
      <c r="K22" s="12"/>
      <c r="L22" s="4"/>
      <c r="M22" s="4"/>
      <c r="N22" s="4"/>
      <c r="O22" s="4"/>
      <c r="P22" s="4"/>
      <c r="Q22" s="4"/>
      <c r="R22" s="15">
        <f t="shared" si="0"/>
        <v>0</v>
      </c>
    </row>
    <row r="23" spans="1:18" s="3" customFormat="1" ht="16.5" hidden="1" x14ac:dyDescent="0.25">
      <c r="A23" s="5">
        <v>29</v>
      </c>
      <c r="B23" s="5"/>
      <c r="C23" s="5"/>
      <c r="D23" s="5"/>
      <c r="E23" s="10"/>
      <c r="F23" s="10"/>
      <c r="G23" s="4"/>
      <c r="H23" s="4"/>
      <c r="I23" s="4"/>
      <c r="J23" s="4"/>
      <c r="K23" s="12"/>
      <c r="L23" s="4"/>
      <c r="M23" s="4"/>
      <c r="N23" s="4"/>
      <c r="O23" s="4"/>
      <c r="P23" s="4"/>
      <c r="Q23" s="4"/>
      <c r="R23" s="15">
        <f t="shared" si="0"/>
        <v>0</v>
      </c>
    </row>
    <row r="24" spans="1:18" s="3" customFormat="1" ht="16.5" hidden="1" x14ac:dyDescent="0.25">
      <c r="A24" s="5">
        <v>30</v>
      </c>
      <c r="B24" s="5"/>
      <c r="C24" s="5"/>
      <c r="D24" s="5"/>
      <c r="E24" s="10"/>
      <c r="F24" s="10"/>
      <c r="G24" s="4"/>
      <c r="H24" s="4"/>
      <c r="I24" s="4"/>
      <c r="J24" s="4"/>
      <c r="K24" s="12"/>
      <c r="L24" s="4"/>
      <c r="M24" s="4"/>
      <c r="N24" s="4"/>
      <c r="O24" s="4"/>
      <c r="P24" s="4"/>
      <c r="Q24" s="4"/>
      <c r="R24" s="15">
        <f t="shared" si="0"/>
        <v>0</v>
      </c>
    </row>
    <row r="25" spans="1:18" s="3" customFormat="1" ht="16.5" hidden="1" x14ac:dyDescent="0.25">
      <c r="A25" s="5">
        <v>31</v>
      </c>
      <c r="B25" s="5"/>
      <c r="C25" s="5"/>
      <c r="D25" s="5"/>
      <c r="E25" s="10"/>
      <c r="F25" s="10"/>
      <c r="G25" s="4"/>
      <c r="H25" s="4"/>
      <c r="I25" s="4"/>
      <c r="J25" s="4"/>
      <c r="K25" s="12"/>
      <c r="L25" s="4"/>
      <c r="M25" s="4"/>
      <c r="N25" s="4"/>
      <c r="O25" s="4"/>
      <c r="P25" s="4"/>
      <c r="Q25" s="4"/>
      <c r="R25" s="15">
        <f t="shared" si="0"/>
        <v>0</v>
      </c>
    </row>
    <row r="26" spans="1:18" s="3" customFormat="1" ht="16.5" hidden="1" x14ac:dyDescent="0.25">
      <c r="A26" s="5">
        <v>32</v>
      </c>
      <c r="B26" s="5"/>
      <c r="C26" s="5"/>
      <c r="D26" s="5"/>
      <c r="E26" s="10"/>
      <c r="F26" s="10"/>
      <c r="G26" s="4"/>
      <c r="H26" s="4"/>
      <c r="I26" s="4"/>
      <c r="J26" s="4"/>
      <c r="K26" s="12"/>
      <c r="L26" s="4"/>
      <c r="M26" s="4"/>
      <c r="N26" s="4"/>
      <c r="O26" s="4"/>
      <c r="P26" s="4"/>
      <c r="Q26" s="4"/>
      <c r="R26" s="15">
        <f t="shared" si="0"/>
        <v>0</v>
      </c>
    </row>
    <row r="27" spans="1:18" s="3" customFormat="1" ht="16.5" hidden="1" x14ac:dyDescent="0.25">
      <c r="A27" s="5">
        <v>33</v>
      </c>
      <c r="B27" s="5"/>
      <c r="C27" s="5"/>
      <c r="D27" s="5"/>
      <c r="E27" s="10"/>
      <c r="F27" s="10"/>
      <c r="G27" s="4"/>
      <c r="H27" s="4"/>
      <c r="I27" s="4"/>
      <c r="J27" s="4"/>
      <c r="K27" s="12"/>
      <c r="L27" s="4"/>
      <c r="M27" s="4"/>
      <c r="N27" s="4"/>
      <c r="O27" s="4"/>
      <c r="P27" s="4"/>
      <c r="Q27" s="4"/>
      <c r="R27" s="15">
        <f t="shared" ref="R27:R44" si="1">COUNTIF(G27,"正常")*200+COUNTIF(G27,"異常")*200+COUNTIF(H27,"正常")*240+COUNTIF(H27,"異常")*240+COUNTIF(I27,"正常")*70+COUNTIF(I27,"異常")*70+COUNTIF(J27,"正常")*100+COUNTIF(J27,"異常")*100+COUNTIF(K27,"正常")*70+COUNTIF(K27,"異常")*70+COUNTIF(L27,"陽性")*640+COUNTIF(L27,"陰性")*640+COUNTIF(O27,"正常")*240+COUNTIF(O27,"異常")*240+COUNTIF(P27,"正常")*380+COUNTIF(P27,"異常")*380</f>
        <v>0</v>
      </c>
    </row>
    <row r="28" spans="1:18" s="3" customFormat="1" ht="16.5" hidden="1" x14ac:dyDescent="0.25">
      <c r="A28" s="5">
        <v>34</v>
      </c>
      <c r="B28" s="5"/>
      <c r="C28" s="5"/>
      <c r="D28" s="5"/>
      <c r="E28" s="10"/>
      <c r="F28" s="10"/>
      <c r="G28" s="4"/>
      <c r="H28" s="4"/>
      <c r="I28" s="4"/>
      <c r="J28" s="4"/>
      <c r="K28" s="12"/>
      <c r="L28" s="4"/>
      <c r="M28" s="4"/>
      <c r="N28" s="4"/>
      <c r="O28" s="4"/>
      <c r="P28" s="4"/>
      <c r="Q28" s="4"/>
      <c r="R28" s="15">
        <f t="shared" si="1"/>
        <v>0</v>
      </c>
    </row>
    <row r="29" spans="1:18" s="3" customFormat="1" ht="16.5" hidden="1" x14ac:dyDescent="0.25">
      <c r="A29" s="5">
        <v>35</v>
      </c>
      <c r="B29" s="5"/>
      <c r="C29" s="5"/>
      <c r="D29" s="5"/>
      <c r="E29" s="10"/>
      <c r="F29" s="10"/>
      <c r="G29" s="4"/>
      <c r="H29" s="4"/>
      <c r="I29" s="4"/>
      <c r="J29" s="4"/>
      <c r="K29" s="12"/>
      <c r="L29" s="4"/>
      <c r="M29" s="4"/>
      <c r="N29" s="4"/>
      <c r="O29" s="4"/>
      <c r="P29" s="4"/>
      <c r="Q29" s="4"/>
      <c r="R29" s="15">
        <f t="shared" si="1"/>
        <v>0</v>
      </c>
    </row>
    <row r="30" spans="1:18" s="3" customFormat="1" ht="16.5" hidden="1" x14ac:dyDescent="0.25">
      <c r="A30" s="5">
        <v>36</v>
      </c>
      <c r="B30" s="5"/>
      <c r="C30" s="5"/>
      <c r="D30" s="5"/>
      <c r="E30" s="10"/>
      <c r="F30" s="10"/>
      <c r="G30" s="4"/>
      <c r="H30" s="4"/>
      <c r="I30" s="4"/>
      <c r="J30" s="4"/>
      <c r="K30" s="12"/>
      <c r="L30" s="4"/>
      <c r="M30" s="4"/>
      <c r="N30" s="4"/>
      <c r="O30" s="4"/>
      <c r="P30" s="4"/>
      <c r="Q30" s="4"/>
      <c r="R30" s="15">
        <f t="shared" si="1"/>
        <v>0</v>
      </c>
    </row>
    <row r="31" spans="1:18" s="3" customFormat="1" ht="16.5" hidden="1" x14ac:dyDescent="0.25">
      <c r="A31" s="5">
        <v>37</v>
      </c>
      <c r="B31" s="5"/>
      <c r="C31" s="5"/>
      <c r="D31" s="5"/>
      <c r="E31" s="10"/>
      <c r="F31" s="10"/>
      <c r="G31" s="4"/>
      <c r="H31" s="4"/>
      <c r="I31" s="4"/>
      <c r="J31" s="4"/>
      <c r="K31" s="12"/>
      <c r="L31" s="4"/>
      <c r="M31" s="4"/>
      <c r="N31" s="4"/>
      <c r="O31" s="4"/>
      <c r="P31" s="4"/>
      <c r="Q31" s="4"/>
      <c r="R31" s="15">
        <f t="shared" si="1"/>
        <v>0</v>
      </c>
    </row>
    <row r="32" spans="1:18" s="3" customFormat="1" ht="16.5" hidden="1" x14ac:dyDescent="0.25">
      <c r="A32" s="5">
        <v>38</v>
      </c>
      <c r="B32" s="5"/>
      <c r="C32" s="5"/>
      <c r="D32" s="5"/>
      <c r="E32" s="10"/>
      <c r="F32" s="10"/>
      <c r="G32" s="4"/>
      <c r="H32" s="4"/>
      <c r="I32" s="4"/>
      <c r="J32" s="4"/>
      <c r="K32" s="12"/>
      <c r="L32" s="4"/>
      <c r="M32" s="4"/>
      <c r="N32" s="4"/>
      <c r="O32" s="4"/>
      <c r="P32" s="4"/>
      <c r="Q32" s="4"/>
      <c r="R32" s="15">
        <f t="shared" si="1"/>
        <v>0</v>
      </c>
    </row>
    <row r="33" spans="1:18" s="3" customFormat="1" ht="16.5" hidden="1" x14ac:dyDescent="0.25">
      <c r="A33" s="5">
        <v>39</v>
      </c>
      <c r="B33" s="5"/>
      <c r="C33" s="5"/>
      <c r="D33" s="5"/>
      <c r="E33" s="10"/>
      <c r="F33" s="10"/>
      <c r="G33" s="4"/>
      <c r="H33" s="4"/>
      <c r="I33" s="4"/>
      <c r="J33" s="4"/>
      <c r="K33" s="12"/>
      <c r="L33" s="4"/>
      <c r="M33" s="4"/>
      <c r="N33" s="4"/>
      <c r="O33" s="4"/>
      <c r="P33" s="4"/>
      <c r="Q33" s="4"/>
      <c r="R33" s="15">
        <f t="shared" si="1"/>
        <v>0</v>
      </c>
    </row>
    <row r="34" spans="1:18" s="3" customFormat="1" ht="16.5" hidden="1" x14ac:dyDescent="0.25">
      <c r="A34" s="5">
        <v>40</v>
      </c>
      <c r="B34" s="5"/>
      <c r="C34" s="5"/>
      <c r="D34" s="5"/>
      <c r="E34" s="10"/>
      <c r="F34" s="10"/>
      <c r="G34" s="4"/>
      <c r="H34" s="4"/>
      <c r="I34" s="4"/>
      <c r="J34" s="4"/>
      <c r="K34" s="12"/>
      <c r="L34" s="4"/>
      <c r="M34" s="4"/>
      <c r="N34" s="4"/>
      <c r="O34" s="4"/>
      <c r="P34" s="4"/>
      <c r="Q34" s="4"/>
      <c r="R34" s="15">
        <f t="shared" si="1"/>
        <v>0</v>
      </c>
    </row>
    <row r="35" spans="1:18" s="3" customFormat="1" ht="16.5" hidden="1" x14ac:dyDescent="0.25">
      <c r="A35" s="5">
        <v>41</v>
      </c>
      <c r="B35" s="5"/>
      <c r="C35" s="5"/>
      <c r="D35" s="5"/>
      <c r="E35" s="10"/>
      <c r="F35" s="10"/>
      <c r="G35" s="4"/>
      <c r="H35" s="4"/>
      <c r="I35" s="4"/>
      <c r="J35" s="4"/>
      <c r="K35" s="12"/>
      <c r="L35" s="4"/>
      <c r="M35" s="4"/>
      <c r="N35" s="4"/>
      <c r="O35" s="4"/>
      <c r="P35" s="4"/>
      <c r="Q35" s="4"/>
      <c r="R35" s="15">
        <f t="shared" si="1"/>
        <v>0</v>
      </c>
    </row>
    <row r="36" spans="1:18" s="3" customFormat="1" ht="16.5" hidden="1" x14ac:dyDescent="0.25">
      <c r="A36" s="5">
        <v>42</v>
      </c>
      <c r="B36" s="5"/>
      <c r="C36" s="5"/>
      <c r="D36" s="5"/>
      <c r="E36" s="10"/>
      <c r="F36" s="10"/>
      <c r="G36" s="4"/>
      <c r="H36" s="4"/>
      <c r="I36" s="4"/>
      <c r="J36" s="4"/>
      <c r="K36" s="12"/>
      <c r="L36" s="4"/>
      <c r="M36" s="4"/>
      <c r="N36" s="4"/>
      <c r="O36" s="4"/>
      <c r="P36" s="4"/>
      <c r="Q36" s="4"/>
      <c r="R36" s="15">
        <f t="shared" si="1"/>
        <v>0</v>
      </c>
    </row>
    <row r="37" spans="1:18" s="3" customFormat="1" ht="16.5" hidden="1" x14ac:dyDescent="0.25">
      <c r="A37" s="5">
        <v>43</v>
      </c>
      <c r="B37" s="5"/>
      <c r="C37" s="5"/>
      <c r="D37" s="5"/>
      <c r="E37" s="10"/>
      <c r="F37" s="10"/>
      <c r="G37" s="4"/>
      <c r="H37" s="4"/>
      <c r="I37" s="4"/>
      <c r="J37" s="4"/>
      <c r="K37" s="12"/>
      <c r="L37" s="4"/>
      <c r="M37" s="4"/>
      <c r="N37" s="4"/>
      <c r="O37" s="4"/>
      <c r="P37" s="4"/>
      <c r="Q37" s="4"/>
      <c r="R37" s="15">
        <f t="shared" si="1"/>
        <v>0</v>
      </c>
    </row>
    <row r="38" spans="1:18" s="3" customFormat="1" ht="16.5" hidden="1" x14ac:dyDescent="0.25">
      <c r="A38" s="5">
        <v>44</v>
      </c>
      <c r="B38" s="5"/>
      <c r="C38" s="5"/>
      <c r="D38" s="5"/>
      <c r="E38" s="10"/>
      <c r="F38" s="10"/>
      <c r="G38" s="4"/>
      <c r="H38" s="4"/>
      <c r="I38" s="4"/>
      <c r="J38" s="4"/>
      <c r="K38" s="12"/>
      <c r="L38" s="4"/>
      <c r="M38" s="4"/>
      <c r="N38" s="4"/>
      <c r="O38" s="4"/>
      <c r="P38" s="4"/>
      <c r="Q38" s="4"/>
      <c r="R38" s="15">
        <f t="shared" si="1"/>
        <v>0</v>
      </c>
    </row>
    <row r="39" spans="1:18" s="3" customFormat="1" ht="16.5" hidden="1" x14ac:dyDescent="0.25">
      <c r="A39" s="5">
        <v>45</v>
      </c>
      <c r="B39" s="5"/>
      <c r="C39" s="5"/>
      <c r="D39" s="5"/>
      <c r="E39" s="10"/>
      <c r="F39" s="10"/>
      <c r="G39" s="4"/>
      <c r="H39" s="4"/>
      <c r="I39" s="4"/>
      <c r="J39" s="4"/>
      <c r="K39" s="12"/>
      <c r="L39" s="4"/>
      <c r="M39" s="4"/>
      <c r="N39" s="4"/>
      <c r="O39" s="4"/>
      <c r="P39" s="4"/>
      <c r="Q39" s="4"/>
      <c r="R39" s="15">
        <f t="shared" si="1"/>
        <v>0</v>
      </c>
    </row>
    <row r="40" spans="1:18" s="3" customFormat="1" ht="16.5" hidden="1" x14ac:dyDescent="0.25">
      <c r="A40" s="5">
        <v>46</v>
      </c>
      <c r="B40" s="5"/>
      <c r="C40" s="5"/>
      <c r="D40" s="5"/>
      <c r="E40" s="10"/>
      <c r="F40" s="10"/>
      <c r="G40" s="4"/>
      <c r="H40" s="4"/>
      <c r="I40" s="4"/>
      <c r="J40" s="4"/>
      <c r="K40" s="12"/>
      <c r="L40" s="4"/>
      <c r="M40" s="4"/>
      <c r="N40" s="4"/>
      <c r="O40" s="4"/>
      <c r="P40" s="4"/>
      <c r="Q40" s="4"/>
      <c r="R40" s="15">
        <f t="shared" si="1"/>
        <v>0</v>
      </c>
    </row>
    <row r="41" spans="1:18" s="3" customFormat="1" ht="16.5" hidden="1" x14ac:dyDescent="0.25">
      <c r="A41" s="5">
        <v>47</v>
      </c>
      <c r="B41" s="5"/>
      <c r="C41" s="5"/>
      <c r="D41" s="5"/>
      <c r="E41" s="10"/>
      <c r="F41" s="10"/>
      <c r="G41" s="4"/>
      <c r="H41" s="4"/>
      <c r="I41" s="4"/>
      <c r="J41" s="4"/>
      <c r="K41" s="12"/>
      <c r="L41" s="4"/>
      <c r="M41" s="4"/>
      <c r="N41" s="4"/>
      <c r="O41" s="4"/>
      <c r="P41" s="4"/>
      <c r="Q41" s="4"/>
      <c r="R41" s="15">
        <f t="shared" si="1"/>
        <v>0</v>
      </c>
    </row>
    <row r="42" spans="1:18" s="3" customFormat="1" ht="16.5" hidden="1" x14ac:dyDescent="0.25">
      <c r="A42" s="5">
        <v>48</v>
      </c>
      <c r="B42" s="5"/>
      <c r="C42" s="5"/>
      <c r="D42" s="5"/>
      <c r="E42" s="10"/>
      <c r="F42" s="10"/>
      <c r="G42" s="4"/>
      <c r="H42" s="4"/>
      <c r="I42" s="4"/>
      <c r="J42" s="4"/>
      <c r="K42" s="12"/>
      <c r="L42" s="4"/>
      <c r="M42" s="4"/>
      <c r="N42" s="4"/>
      <c r="O42" s="4"/>
      <c r="P42" s="4"/>
      <c r="Q42" s="4"/>
      <c r="R42" s="15">
        <f t="shared" si="1"/>
        <v>0</v>
      </c>
    </row>
    <row r="43" spans="1:18" s="3" customFormat="1" ht="16.5" hidden="1" x14ac:dyDescent="0.25">
      <c r="A43" s="5">
        <v>49</v>
      </c>
      <c r="B43" s="5"/>
      <c r="C43" s="5"/>
      <c r="D43" s="5"/>
      <c r="E43" s="10"/>
      <c r="F43" s="10"/>
      <c r="G43" s="4"/>
      <c r="H43" s="4"/>
      <c r="I43" s="4"/>
      <c r="J43" s="4"/>
      <c r="K43" s="12"/>
      <c r="L43" s="4"/>
      <c r="M43" s="4"/>
      <c r="N43" s="4"/>
      <c r="O43" s="4"/>
      <c r="P43" s="4"/>
      <c r="Q43" s="4"/>
      <c r="R43" s="15">
        <f t="shared" si="1"/>
        <v>0</v>
      </c>
    </row>
    <row r="44" spans="1:18" s="3" customFormat="1" ht="16.5" hidden="1" x14ac:dyDescent="0.25">
      <c r="A44" s="5">
        <v>50</v>
      </c>
      <c r="B44" s="5"/>
      <c r="C44" s="5"/>
      <c r="D44" s="5"/>
      <c r="E44" s="10"/>
      <c r="F44" s="10"/>
      <c r="G44" s="4"/>
      <c r="H44" s="4"/>
      <c r="I44" s="4"/>
      <c r="J44" s="4"/>
      <c r="K44" s="12"/>
      <c r="L44" s="4"/>
      <c r="M44" s="4"/>
      <c r="N44" s="4"/>
      <c r="O44" s="4"/>
      <c r="P44" s="4"/>
      <c r="Q44" s="4"/>
      <c r="R44" s="15">
        <f t="shared" si="1"/>
        <v>0</v>
      </c>
    </row>
    <row r="45" spans="1:18" ht="19.5" customHeight="1" x14ac:dyDescent="0.25">
      <c r="A45" s="31"/>
      <c r="B45" s="33" t="s">
        <v>25</v>
      </c>
      <c r="C45" s="33"/>
      <c r="D45" s="33"/>
      <c r="E45" s="33"/>
      <c r="F45" s="33"/>
      <c r="G45" s="16">
        <f>COUNTIF(G5:G44,"正常")*100+COUNTIF(G5:G44,"異常")*100</f>
        <v>0</v>
      </c>
      <c r="H45" s="16">
        <f>COUNTIF(H5:H44,"正常")*240+COUNTIF(H5:H44,"異常")*240</f>
        <v>0</v>
      </c>
      <c r="I45" s="16">
        <f>COUNTIF(I5:I44,"正常")*70+COUNTIF(I5:I44,"異常")*70</f>
        <v>0</v>
      </c>
      <c r="J45" s="16">
        <f>COUNTIF(J5:J44,"正常")*200+COUNTIF(J5:J44,"異常")*200</f>
        <v>0</v>
      </c>
      <c r="K45" s="19">
        <f>COUNTIF(K5:K44,"正常")*70+COUNTIF(K5:K44,"異常")*70</f>
        <v>0</v>
      </c>
      <c r="L45" s="25">
        <f>COUNTIF(L5:L44,"正常")*200+COUNTIF(L5:L44,"異常")*200</f>
        <v>0</v>
      </c>
      <c r="M45" s="25">
        <f>COUNTIF(M5:M44,"正常")*240+COUNTIF(M5:M44,"異常")*240</f>
        <v>0</v>
      </c>
      <c r="N45" s="25">
        <f>COUNTIF(N5:N44,"陽性")*240+COUNTIF(N5:N44,"陰性")*240</f>
        <v>0</v>
      </c>
      <c r="O45" s="25">
        <f>COUNTIF(O5:O44,"陽性")*200+COUNTIF(O5:O44,"陰性")*200</f>
        <v>0</v>
      </c>
      <c r="P45" s="16">
        <f>COUNTIF(P5:P44,"正常")*380+COUNTIF(P5:P44,"異常")*380</f>
        <v>0</v>
      </c>
      <c r="Q45" s="16">
        <v>0</v>
      </c>
      <c r="R45" s="15">
        <f>SUM(R5:R44)</f>
        <v>0</v>
      </c>
    </row>
    <row r="46" spans="1:18" ht="21" customHeight="1" x14ac:dyDescent="0.25">
      <c r="A46" s="32"/>
      <c r="B46" s="37" t="s">
        <v>27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13"/>
    </row>
    <row r="47" spans="1:18" ht="20.100000000000001" customHeight="1" x14ac:dyDescent="0.25">
      <c r="B47" s="3" t="s">
        <v>4</v>
      </c>
      <c r="N47" s="6"/>
      <c r="O47" s="6"/>
      <c r="P47" s="11"/>
      <c r="R47" s="14"/>
    </row>
    <row r="48" spans="1:18" ht="15.75" customHeight="1" x14ac:dyDescent="0.25">
      <c r="B48" s="3"/>
      <c r="M48" s="3"/>
      <c r="N48" s="3"/>
    </row>
    <row r="49" spans="1:18" ht="90" customHeight="1" x14ac:dyDescent="0.25">
      <c r="A49" s="42" t="s">
        <v>34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</sheetData>
  <mergeCells count="14">
    <mergeCell ref="R2:R4"/>
    <mergeCell ref="A2:A4"/>
    <mergeCell ref="B2:B4"/>
    <mergeCell ref="C2:C4"/>
    <mergeCell ref="D2:D4"/>
    <mergeCell ref="A1:R1"/>
    <mergeCell ref="A49:R49"/>
    <mergeCell ref="E2:E4"/>
    <mergeCell ref="P3:Q3"/>
    <mergeCell ref="F2:F4"/>
    <mergeCell ref="A45:A46"/>
    <mergeCell ref="B45:F45"/>
    <mergeCell ref="G2:Q2"/>
    <mergeCell ref="B46:Q46"/>
  </mergeCells>
  <phoneticPr fontId="1" type="noConversion"/>
  <dataValidations count="4">
    <dataValidation type="list" allowBlank="1" showInputMessage="1" showErrorMessage="1" sqref="G5:G44 N5:O44 I5:J44" xr:uid="{00000000-0002-0000-0000-000000000000}">
      <formula1>正常</formula1>
    </dataValidation>
    <dataValidation type="list" allowBlank="1" showInputMessage="1" showErrorMessage="1" sqref="P5:Q44 H5:H44 K5:K44" xr:uid="{00000000-0002-0000-0000-000001000000}">
      <formula1>未檢</formula1>
    </dataValidation>
    <dataValidation type="list" allowBlank="1" showInputMessage="1" showErrorMessage="1" sqref="D5:D44" xr:uid="{00000000-0002-0000-0000-000002000000}">
      <formula1>性別</formula1>
    </dataValidation>
    <dataValidation type="list" allowBlank="1" showInputMessage="1" showErrorMessage="1" sqref="L5:M44" xr:uid="{00000000-0002-0000-0000-000003000000}">
      <formula1>結果3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>
      <selection activeCell="B1" sqref="B1"/>
    </sheetView>
  </sheetViews>
  <sheetFormatPr defaultRowHeight="16.5" x14ac:dyDescent="0.25"/>
  <sheetData>
    <row r="1" spans="1:3" x14ac:dyDescent="0.25">
      <c r="B1" t="s">
        <v>11</v>
      </c>
      <c r="C1" t="s">
        <v>14</v>
      </c>
    </row>
    <row r="2" spans="1:3" x14ac:dyDescent="0.25">
      <c r="A2" t="s">
        <v>9</v>
      </c>
      <c r="B2" t="s">
        <v>12</v>
      </c>
      <c r="C2" t="s">
        <v>12</v>
      </c>
    </row>
    <row r="3" spans="1:3" x14ac:dyDescent="0.25">
      <c r="A3" t="s">
        <v>17</v>
      </c>
      <c r="B3" t="s">
        <v>13</v>
      </c>
      <c r="C3" t="s">
        <v>13</v>
      </c>
    </row>
    <row r="4" spans="1:3" x14ac:dyDescent="0.25">
      <c r="A4" t="s">
        <v>16</v>
      </c>
      <c r="C4" t="s">
        <v>15</v>
      </c>
    </row>
    <row r="7" spans="1:3" x14ac:dyDescent="0.25">
      <c r="A7" t="s">
        <v>18</v>
      </c>
      <c r="B7" t="s">
        <v>13</v>
      </c>
    </row>
    <row r="8" spans="1:3" x14ac:dyDescent="0.25">
      <c r="A8" t="s">
        <v>19</v>
      </c>
      <c r="B8" s="9" t="s">
        <v>21</v>
      </c>
    </row>
    <row r="9" spans="1:3" x14ac:dyDescent="0.25">
      <c r="A9" t="s">
        <v>20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8</vt:i4>
      </vt:variant>
    </vt:vector>
  </HeadingPairs>
  <TitlesOfParts>
    <vt:vector size="10" baseType="lpstr">
      <vt:lpstr>申領明細表</vt:lpstr>
      <vt:lpstr>(勿動)檢查結果</vt:lpstr>
      <vt:lpstr>申領明細表!Print_Titles</vt:lpstr>
      <vt:lpstr>未檢</vt:lpstr>
      <vt:lpstr>正常</vt:lpstr>
      <vt:lpstr>性別</vt:lpstr>
      <vt:lpstr>異常</vt:lpstr>
      <vt:lpstr>結果1</vt:lpstr>
      <vt:lpstr>結果2</vt:lpstr>
      <vt:lpstr>結果3</vt:lpstr>
    </vt:vector>
  </TitlesOfParts>
  <Company>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m00120</dc:creator>
  <cp:lastModifiedBy>陳映竹</cp:lastModifiedBy>
  <cp:lastPrinted>2023-11-20T01:54:02Z</cp:lastPrinted>
  <dcterms:created xsi:type="dcterms:W3CDTF">2014-05-23T07:54:21Z</dcterms:created>
  <dcterms:modified xsi:type="dcterms:W3CDTF">2023-11-24T03:29:30Z</dcterms:modified>
</cp:coreProperties>
</file>